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80" windowWidth="17865" windowHeight="6690" tabRatio="1000" activeTab="0"/>
  </bookViews>
  <sheets>
    <sheet name="Hárok1 " sheetId="1" r:id="rId1"/>
    <sheet name="T1 počet študentov" sheetId="2" r:id="rId2"/>
    <sheet name="T1a vývoj počtu študentov" sheetId="3" r:id="rId3"/>
    <sheet name="T2 počet absolventov" sheetId="4" r:id="rId4"/>
    <sheet name="T3a - I.stupeň prijatia" sheetId="5" r:id="rId5"/>
    <sheet name="T3B - II. stupeň prijatia" sheetId="6" r:id="rId6"/>
    <sheet name="T5 - úspešnosť štúdia" sheetId="7" r:id="rId7"/>
    <sheet name="T9 výberové konania" sheetId="8" r:id="rId8"/>
    <sheet name="T10 kvalif. štruktúra učiteľov" sheetId="9" r:id="rId9"/>
    <sheet name="T12 záverečné práce" sheetId="10" r:id="rId10"/>
    <sheet name="T13 publ činnosť" sheetId="11" r:id="rId11"/>
    <sheet name="T15 štud.program - ŠP" sheetId="12" r:id="rId12"/>
    <sheet name="T19 Výskumné projekty" sheetId="13" r:id="rId13"/>
    <sheet name="skratky" sheetId="14" r:id="rId14"/>
  </sheets>
  <definedNames>
    <definedName name="_xlfn.IFERROR" hidden="1">#NAME?</definedName>
    <definedName name="_xlnm.Print_Area" localSheetId="0">'Hárok1 '!$A$1:$I$4</definedName>
    <definedName name="_xlnm.Print_Area" localSheetId="9">'T12 záverečné práce'!$A$1:$F$8</definedName>
    <definedName name="_xlnm.Print_Area" localSheetId="4">'T3a - I.stupeň prijatia'!$A$1:$J$94</definedName>
    <definedName name="_xlnm.Print_Area" localSheetId="7">'T9 výberové konania'!$A$1:$I$13</definedName>
  </definedNames>
  <calcPr fullCalcOnLoad="1"/>
</workbook>
</file>

<file path=xl/sharedStrings.xml><?xml version="1.0" encoding="utf-8"?>
<sst xmlns="http://schemas.openxmlformats.org/spreadsheetml/2006/main" count="514" uniqueCount="194">
  <si>
    <t>občania SR</t>
  </si>
  <si>
    <t>cudzinci</t>
  </si>
  <si>
    <t>fakulta2</t>
  </si>
  <si>
    <t>1+2</t>
  </si>
  <si>
    <t>Tabuľka č. 1a: Vývoj počtu študentov (stav k 31.10. daného roka)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</si>
  <si>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</si>
  <si>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</si>
  <si>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</si>
  <si>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</si>
  <si>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</si>
  <si>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</si>
  <si>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učiteľstvo, vychovávateľstvo a pedagogické vedy</t>
  </si>
  <si>
    <t>humanitné vedy</t>
  </si>
  <si>
    <t>umenie</t>
  </si>
  <si>
    <t>spoločenské a behaviorálne vedy</t>
  </si>
  <si>
    <t>žurnalistika a informácie</t>
  </si>
  <si>
    <t>ekonómia a manažment</t>
  </si>
  <si>
    <t>právo</t>
  </si>
  <si>
    <t>vedy o neživej prírode</t>
  </si>
  <si>
    <t>vedy o živej prírode</t>
  </si>
  <si>
    <t>ekologické a environmentálne vedy</t>
  </si>
  <si>
    <t>architektúra a staviteľstvo</t>
  </si>
  <si>
    <t>konštrukčné inžinierstvo, technológie, výroba a komunikácie</t>
  </si>
  <si>
    <t>poľnohospodárstvo</t>
  </si>
  <si>
    <t>lesníctvo</t>
  </si>
  <si>
    <t>veterinárske vedy</t>
  </si>
  <si>
    <t>vodné hospodárstvo</t>
  </si>
  <si>
    <t>lekárske vedy</t>
  </si>
  <si>
    <t>zubné lekárstvo</t>
  </si>
  <si>
    <t>farmaceutické vedy</t>
  </si>
  <si>
    <t>nelekárske zdravotnícke vedy</t>
  </si>
  <si>
    <t>osobné služby</t>
  </si>
  <si>
    <t>dopravné a poštové služby</t>
  </si>
  <si>
    <t>bezpečnostné služby</t>
  </si>
  <si>
    <t>obrana a vojenstvo</t>
  </si>
  <si>
    <t>logistika</t>
  </si>
  <si>
    <t>matematika a štatistika</t>
  </si>
  <si>
    <t>informatické vedy, informačné a komunikačné technológie</t>
  </si>
  <si>
    <t>Stupeň</t>
  </si>
  <si>
    <t>1. stupeň</t>
  </si>
  <si>
    <t>2. stupeň</t>
  </si>
  <si>
    <t>3. stupeň</t>
  </si>
  <si>
    <t>Fakulta</t>
  </si>
  <si>
    <t>Stupeň                        štúdia</t>
  </si>
  <si>
    <t>Denná forma</t>
  </si>
  <si>
    <t>Externá forma</t>
  </si>
  <si>
    <t>Spolu</t>
  </si>
  <si>
    <t>1+2 - študijné programy podľa § 53 ods. 3 zákona</t>
  </si>
  <si>
    <t>Rok</t>
  </si>
  <si>
    <t>Stupeň                štúdia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</si>
  <si>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</si>
  <si>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</si>
  <si>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</si>
  <si>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</si>
  <si>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</si>
  <si>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</si>
  <si>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</si>
  <si>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</si>
  <si>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</si>
  <si>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Podskupina študijných odborov</t>
  </si>
  <si>
    <t>Forma štúdia</t>
  </si>
  <si>
    <t>Študijný odbor</t>
  </si>
  <si>
    <t>Funkcia</t>
  </si>
  <si>
    <t>Priemerný počet uchádzačov na obsadenie pozície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</si>
  <si>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</si>
  <si>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</si>
  <si>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</si>
  <si>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</si>
  <si>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</si>
  <si>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Počet miest obsadených bez výberového konania</t>
  </si>
  <si>
    <t>Zamestnanec</t>
  </si>
  <si>
    <t>Fyzický počet</t>
  </si>
  <si>
    <t>Profesori, docenti s DrSc.</t>
  </si>
  <si>
    <t>Docenti, bez DrSc.</t>
  </si>
  <si>
    <t>Záverečná práca</t>
  </si>
  <si>
    <t>Počet predložených záverečných prác</t>
  </si>
  <si>
    <t xml:space="preserve">Počet obhájených </t>
  </si>
  <si>
    <t>Kategória
fakulta</t>
  </si>
  <si>
    <t>Ostatné</t>
  </si>
  <si>
    <t>Jazyky</t>
  </si>
  <si>
    <t>Skratka titulu</t>
  </si>
  <si>
    <t>Spojený 1. a 2. stupeň</t>
  </si>
  <si>
    <t xml:space="preserve">Názov projektu </t>
  </si>
  <si>
    <t>Tabuľka č. 1: Počet študentov vysokej školy k 31. 10. 2011</t>
  </si>
  <si>
    <t>Tabuľka č. 3a: Prijímacie konanie na študijné programy v prvom stupni a v spojenom prvom a druhom stupni v roku 2011</t>
  </si>
  <si>
    <t>Tabuľla č. 3b: Prijímacie konanie na študijné programy v druhom stupni v roku 2011</t>
  </si>
  <si>
    <t>Z toho počet absolventov svojej vysokej školy</t>
  </si>
  <si>
    <t>Z toho počet uchádzačov, ktorí získali vzdelanie nižšieho stupňa v zahraničí</t>
  </si>
  <si>
    <t>Forma</t>
  </si>
  <si>
    <t>Z toho počet uchádzačov, ktorí získali stredoškolské vzdelanie v zahraničí</t>
  </si>
  <si>
    <t>Evidenčný prepočítaný počet vysokoškolských učiteľov k 31. 10. 2011</t>
  </si>
  <si>
    <t>Tabuľka č. 10: Kvalifikačná štruktúra vysokoškolských učiteľov</t>
  </si>
  <si>
    <t>Študijný program</t>
  </si>
  <si>
    <t>P. č.</t>
  </si>
  <si>
    <t>Číslo/
identifikácia projektu</t>
  </si>
  <si>
    <t xml:space="preserve">Priezvisko, meno 
a tituly zodpovedného riešiteľa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</si>
  <si>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</si>
  <si>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</si>
  <si>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</si>
  <si>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</si>
  <si>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Tabuľka č. 9: Výberové konania na miesta vysokoškolských učiteľov uskutočnené v roku 2011</t>
  </si>
  <si>
    <t>Stupeň dosiahnutého vzdelania</t>
  </si>
  <si>
    <t>Akademický rok začatia štúdia</t>
  </si>
  <si>
    <t>2006 / 2007</t>
  </si>
  <si>
    <t>2005 / 2006</t>
  </si>
  <si>
    <t>2007 / 2008</t>
  </si>
  <si>
    <t>2008 / 2009</t>
  </si>
  <si>
    <t>2009 / 2008</t>
  </si>
  <si>
    <t>2010 / 2011</t>
  </si>
  <si>
    <t>% z celkového počtu prihlášok</t>
  </si>
  <si>
    <t>% z celkového počtu účasti</t>
  </si>
  <si>
    <t>% z celkového počtu prijatia</t>
  </si>
  <si>
    <t>% z celkového počtu zápisov</t>
  </si>
  <si>
    <t>V roku 2010</t>
  </si>
  <si>
    <t>Počet výberových konaní</t>
  </si>
  <si>
    <t>Prepočítaný počet</t>
  </si>
  <si>
    <t>Tabuľka č. 2: Počet študentov, ktorí riadne skončili štúdium v akademickom roku 2010/2011</t>
  </si>
  <si>
    <t>spolu podľa stupňov</t>
  </si>
  <si>
    <t>spolu fakulta 1</t>
  </si>
  <si>
    <t>spolu fakulta 2</t>
  </si>
  <si>
    <t xml:space="preserve">spolu vysoká škola </t>
  </si>
  <si>
    <t>Tabuľka č. 5: Podiel riadne skončených štúdií na celkovom počte začatých štúdií v danom akademickom roku k 31.12.2011</t>
  </si>
  <si>
    <t>Priemerný počet uchádzačov, ktorí v čase výberového konania neboli v pracovnom pomere s vysokou školou</t>
  </si>
  <si>
    <t>Ostatní učitelia s DrSc.</t>
  </si>
  <si>
    <t>Ostatní učitelia bez vedeckej hodnosti</t>
  </si>
  <si>
    <t>Ostatní učitelia s PhD, CSc.</t>
  </si>
  <si>
    <t>Fyzický počet vedúcich záverečných prác</t>
  </si>
  <si>
    <t>Fyzický počet vedúcich záverečných prác bez PhD.</t>
  </si>
  <si>
    <t>Fyzický počet vedúcich záverečných prác (odborníci z praxe)</t>
  </si>
  <si>
    <t>V roku 2011</t>
  </si>
  <si>
    <t>Tabuľka č. 13: Publikačná činnosť vysokej školy za rok 2011 a porovnanie s rokom 2010</t>
  </si>
  <si>
    <t>fakulta3</t>
  </si>
  <si>
    <t>fakulta4</t>
  </si>
  <si>
    <t>fakulta5</t>
  </si>
  <si>
    <t>fakulta6</t>
  </si>
  <si>
    <t>spolu fakulta 3</t>
  </si>
  <si>
    <t>spolu fakulta 4</t>
  </si>
  <si>
    <t>spolu fakulta 5</t>
  </si>
  <si>
    <t>spolu fakulta 6</t>
  </si>
  <si>
    <t>V dennej aj v externej forme spolu</t>
  </si>
  <si>
    <t xml:space="preserve">Spolu vysoká škola </t>
  </si>
  <si>
    <t>Spolu fakulta 1</t>
  </si>
  <si>
    <t>Spolu fakulta 2</t>
  </si>
  <si>
    <t>Spolu fakulta 3</t>
  </si>
  <si>
    <t>Spolu fakulta 4</t>
  </si>
  <si>
    <t>Spolu fakulta 5</t>
  </si>
  <si>
    <t>Spolu fakulta 6</t>
  </si>
  <si>
    <t>Spolu podľa stupňov</t>
  </si>
  <si>
    <t>Profesora</t>
  </si>
  <si>
    <t>Docenta</t>
  </si>
  <si>
    <t>VŠ učiteľ nad 70 rokov</t>
  </si>
  <si>
    <t>Ostatní</t>
  </si>
  <si>
    <t>Podiel v %</t>
  </si>
  <si>
    <t>Rozdiel v %</t>
  </si>
  <si>
    <t>Bakalárska</t>
  </si>
  <si>
    <t>Diplomová</t>
  </si>
  <si>
    <t xml:space="preserve">Dizertačná </t>
  </si>
  <si>
    <t>Rigorózna</t>
  </si>
  <si>
    <t>Tabuľka č. 12: Informácie o záverečných prácach a rigoróznych prácach predložených na obhajobu v roku 2011</t>
  </si>
  <si>
    <t>Rozdiel</t>
  </si>
  <si>
    <t>Rozdiel 2011 - 2010</t>
  </si>
  <si>
    <t>Podiel v % v 2010</t>
  </si>
  <si>
    <t>Tabuľka č. 19: Finančné prostriedky na výskumné projekty získané v roku 2011</t>
  </si>
  <si>
    <t>Poskytovateľ finančých prostriedkov (grantová agentúra, objednávateľ)</t>
  </si>
  <si>
    <t>Domáce (D)/zahraničné (Z)</t>
  </si>
  <si>
    <t>Grant (G)/objednávka (O)</t>
  </si>
  <si>
    <t>Tabuľka č. 15: Zoznam akreditovaných študijných programov ponúkaných
 k 1.9.2011</t>
  </si>
  <si>
    <t>DTI</t>
  </si>
  <si>
    <t>Učiteľstvo praktickej prípravy</t>
  </si>
  <si>
    <t>externá</t>
  </si>
  <si>
    <t>slovenský</t>
  </si>
  <si>
    <t>Bc.</t>
  </si>
  <si>
    <t>Učiteľstvo technických predmetov</t>
  </si>
  <si>
    <t>Mgr.</t>
  </si>
  <si>
    <t>1.1.2 Učiteľstvo profesijných predmetov a praktickej prípravy</t>
  </si>
  <si>
    <t>denná/externá</t>
  </si>
  <si>
    <t>1.</t>
  </si>
  <si>
    <t>Bc. Miloš Guzoň</t>
  </si>
  <si>
    <t>Z</t>
  </si>
  <si>
    <t>Informačnými technológiami k modernému manažmentu</t>
  </si>
  <si>
    <t xml:space="preserve">12/2010 - 11/2013 </t>
  </si>
  <si>
    <t>2.</t>
  </si>
  <si>
    <t>MŠVVŠ v zastúpení: Agentúra Ministerstva školstva SR pre štrukturálne fondy EÚ, BA</t>
  </si>
  <si>
    <t>ITMS: 26110230010</t>
  </si>
  <si>
    <t>ITMS: 26110230011</t>
  </si>
  <si>
    <t>Ing. Viera Guzoňová</t>
  </si>
  <si>
    <t>Virtuálna vysoká škola: skvalitnenie externej formy štúdia na Dubnickom technologickom inštitúte</t>
  </si>
  <si>
    <t>5/2010 -10/2013</t>
  </si>
  <si>
    <t>85,6%</t>
  </si>
  <si>
    <t>88,8%</t>
  </si>
  <si>
    <t>77,4%</t>
  </si>
  <si>
    <t>Učiteľstvo, vychovávateľstvo a pedagogické vedy</t>
  </si>
  <si>
    <t>Tabuľková príloha
k výročnej správe o činnosti DTI za rok 2011</t>
  </si>
  <si>
    <t>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</si>
</sst>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[$-41B]d\.\ mmmm\ yyyy"/>
  </numFmts>
  <fonts count="43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.5"/>
      <name val="Times New Roman"/>
      <family val="1"/>
    </font>
    <font>
      <sz val="48"/>
      <name val="Times New Roman"/>
      <family val="1"/>
    </font>
    <font>
      <b/>
      <sz val="11.5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Fill="1" applyBorder="1" applyAlignment="1">
      <alignment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6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19" borderId="13" xfId="0" applyFill="1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0" fontId="0" fillId="19" borderId="12" xfId="0" applyFont="1" applyFill="1" applyBorder="1" applyAlignment="1">
      <alignment vertical="center" wrapText="1"/>
    </xf>
    <xf numFmtId="0" fontId="0" fillId="19" borderId="14" xfId="0" applyFont="1" applyFill="1" applyBorder="1" applyAlignment="1">
      <alignment vertical="center" wrapText="1"/>
    </xf>
    <xf numFmtId="0" fontId="0" fillId="19" borderId="13" xfId="0" applyFont="1" applyFill="1" applyBorder="1" applyAlignment="1">
      <alignment vertical="center" wrapText="1"/>
    </xf>
    <xf numFmtId="0" fontId="0" fillId="19" borderId="10" xfId="0" applyFont="1" applyFill="1" applyBorder="1" applyAlignment="1">
      <alignment horizontal="center" vertical="center" wrapText="1"/>
    </xf>
    <xf numFmtId="164" fontId="6" fillId="19" borderId="13" xfId="0" applyNumberFormat="1" applyFont="1" applyFill="1" applyBorder="1" applyAlignment="1">
      <alignment/>
    </xf>
    <xf numFmtId="164" fontId="6" fillId="19" borderId="10" xfId="0" applyNumberFormat="1" applyFont="1" applyFill="1" applyBorder="1" applyAlignment="1">
      <alignment/>
    </xf>
    <xf numFmtId="164" fontId="0" fillId="19" borderId="13" xfId="0" applyNumberFormat="1" applyFill="1" applyBorder="1" applyAlignment="1">
      <alignment/>
    </xf>
    <xf numFmtId="164" fontId="0" fillId="19" borderId="10" xfId="0" applyNumberForma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19" borderId="10" xfId="0" applyFill="1" applyBorder="1" applyAlignment="1">
      <alignment/>
    </xf>
    <xf numFmtId="0" fontId="0" fillId="19" borderId="10" xfId="0" applyFont="1" applyFill="1" applyBorder="1" applyAlignment="1">
      <alignment/>
    </xf>
    <xf numFmtId="164" fontId="0" fillId="19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19" borderId="10" xfId="44" applyNumberFormat="1" applyFont="1" applyFill="1" applyBorder="1" applyAlignment="1">
      <alignment/>
    </xf>
    <xf numFmtId="0" fontId="0" fillId="19" borderId="13" xfId="0" applyFont="1" applyFill="1" applyBorder="1" applyAlignment="1">
      <alignment horizontal="center" vertical="center" wrapText="1"/>
    </xf>
    <xf numFmtId="0" fontId="0" fillId="19" borderId="13" xfId="0" applyFill="1" applyBorder="1" applyAlignment="1">
      <alignment horizontal="center"/>
    </xf>
    <xf numFmtId="164" fontId="0" fillId="19" borderId="10" xfId="44" applyNumberFormat="1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4" fontId="0" fillId="0" borderId="13" xfId="0" applyNumberFormat="1" applyBorder="1" applyAlignment="1">
      <alignment wrapText="1"/>
    </xf>
    <xf numFmtId="0" fontId="0" fillId="0" borderId="10" xfId="0" applyNumberFormat="1" applyBorder="1" applyAlignment="1">
      <alignment/>
    </xf>
    <xf numFmtId="4" fontId="0" fillId="0" borderId="23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9" fontId="0" fillId="0" borderId="13" xfId="0" applyNumberFormat="1" applyFont="1" applyBorder="1" applyAlignment="1">
      <alignment/>
    </xf>
    <xf numFmtId="49" fontId="0" fillId="0" borderId="13" xfId="0" applyNumberFormat="1" applyFont="1" applyFill="1" applyBorder="1" applyAlignment="1">
      <alignment/>
    </xf>
    <xf numFmtId="49" fontId="0" fillId="0" borderId="13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0" fillId="19" borderId="24" xfId="0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19" borderId="12" xfId="0" applyFont="1" applyFill="1" applyBorder="1" applyAlignment="1">
      <alignment vertical="center" wrapText="1"/>
    </xf>
    <xf numFmtId="0" fontId="0" fillId="19" borderId="14" xfId="0" applyFont="1" applyFill="1" applyBorder="1" applyAlignment="1">
      <alignment vertical="center" wrapText="1"/>
    </xf>
    <xf numFmtId="0" fontId="0" fillId="19" borderId="13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2" fillId="0" borderId="2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view="pageBreakPreview" zoomScaleSheetLayoutView="100" zoomScalePageLayoutView="0" workbookViewId="0" topLeftCell="A1">
      <selection activeCell="A5" sqref="A5:I5"/>
    </sheetView>
  </sheetViews>
  <sheetFormatPr defaultColWidth="9.00390625" defaultRowHeight="15.75"/>
  <sheetData>
    <row r="1" spans="1:9" ht="120.75" customHeight="1">
      <c r="A1" s="133" t="s">
        <v>192</v>
      </c>
      <c r="B1" s="133"/>
      <c r="C1" s="133"/>
      <c r="D1" s="133"/>
      <c r="E1" s="133"/>
      <c r="F1" s="133"/>
      <c r="G1" s="133"/>
      <c r="H1" s="133"/>
      <c r="I1" s="133"/>
    </row>
    <row r="2" spans="1:9" ht="61.5" customHeight="1">
      <c r="A2" s="133"/>
      <c r="B2" s="133"/>
      <c r="C2" s="133"/>
      <c r="D2" s="133"/>
      <c r="E2" s="133"/>
      <c r="F2" s="133"/>
      <c r="G2" s="133"/>
      <c r="H2" s="133"/>
      <c r="I2" s="133"/>
    </row>
    <row r="3" spans="1:9" ht="61.5" customHeight="1">
      <c r="A3" s="133"/>
      <c r="B3" s="133"/>
      <c r="C3" s="133"/>
      <c r="D3" s="133"/>
      <c r="E3" s="133"/>
      <c r="F3" s="133"/>
      <c r="G3" s="133"/>
      <c r="H3" s="133"/>
      <c r="I3" s="133"/>
    </row>
    <row r="4" spans="1:9" ht="61.5" customHeight="1">
      <c r="A4" s="132"/>
      <c r="B4" s="132"/>
      <c r="C4" s="132"/>
      <c r="D4" s="132"/>
      <c r="E4" s="132"/>
      <c r="F4" s="132"/>
      <c r="G4" s="132"/>
      <c r="H4" s="132"/>
      <c r="I4" s="132"/>
    </row>
    <row r="5" spans="1:9" ht="61.5">
      <c r="A5" s="132"/>
      <c r="B5" s="132"/>
      <c r="C5" s="132"/>
      <c r="D5" s="132"/>
      <c r="E5" s="132"/>
      <c r="F5" s="132"/>
      <c r="G5" s="132"/>
      <c r="H5" s="132"/>
      <c r="I5" s="132"/>
    </row>
    <row r="6" spans="1:9" ht="61.5">
      <c r="A6" s="132"/>
      <c r="B6" s="132"/>
      <c r="C6" s="132"/>
      <c r="D6" s="132"/>
      <c r="E6" s="132"/>
      <c r="F6" s="132"/>
      <c r="G6" s="132"/>
      <c r="H6" s="132"/>
      <c r="I6" s="132"/>
    </row>
  </sheetData>
  <sheetProtection/>
  <mergeCells count="4">
    <mergeCell ref="A4:I4"/>
    <mergeCell ref="A5:I5"/>
    <mergeCell ref="A6:I6"/>
    <mergeCell ref="A1:I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SheetLayoutView="100" zoomScalePageLayoutView="0" workbookViewId="0" topLeftCell="A1">
      <selection activeCell="K7" sqref="K7"/>
    </sheetView>
  </sheetViews>
  <sheetFormatPr defaultColWidth="9.00390625" defaultRowHeight="15.75"/>
  <cols>
    <col min="1" max="6" width="12.625" style="0" customWidth="1"/>
  </cols>
  <sheetData>
    <row r="1" spans="1:6" ht="45" customHeight="1">
      <c r="A1" s="168" t="s">
        <v>158</v>
      </c>
      <c r="B1" s="168"/>
      <c r="C1" s="168"/>
      <c r="D1" s="168"/>
      <c r="E1" s="168"/>
      <c r="F1" s="168"/>
    </row>
    <row r="2" spans="1:7" ht="107.25" customHeight="1">
      <c r="A2" s="21" t="s">
        <v>74</v>
      </c>
      <c r="B2" s="21" t="s">
        <v>75</v>
      </c>
      <c r="C2" s="21" t="s">
        <v>76</v>
      </c>
      <c r="D2" s="21" t="s">
        <v>126</v>
      </c>
      <c r="E2" s="21" t="s">
        <v>127</v>
      </c>
      <c r="F2" s="21" t="s">
        <v>128</v>
      </c>
      <c r="G2" s="1"/>
    </row>
    <row r="3" spans="1:6" ht="21" customHeight="1">
      <c r="A3" s="27" t="s">
        <v>154</v>
      </c>
      <c r="B3" s="3">
        <v>1296</v>
      </c>
      <c r="C3" s="3">
        <v>1296</v>
      </c>
      <c r="D3" s="3">
        <v>177</v>
      </c>
      <c r="E3" s="3">
        <v>109</v>
      </c>
      <c r="F3" s="3">
        <v>141</v>
      </c>
    </row>
    <row r="4" spans="1:6" ht="24.75" customHeight="1">
      <c r="A4" s="27" t="s">
        <v>155</v>
      </c>
      <c r="B4" s="3"/>
      <c r="C4" s="3"/>
      <c r="D4" s="3"/>
      <c r="E4" s="3"/>
      <c r="F4" s="3">
        <v>0</v>
      </c>
    </row>
    <row r="5" spans="1:6" ht="19.5" customHeight="1">
      <c r="A5" s="27" t="s">
        <v>156</v>
      </c>
      <c r="B5" s="3"/>
      <c r="C5" s="3"/>
      <c r="D5" s="3"/>
      <c r="E5" s="3"/>
      <c r="F5" s="3">
        <v>0</v>
      </c>
    </row>
    <row r="6" spans="1:6" ht="21" customHeight="1">
      <c r="A6" s="27" t="s">
        <v>157</v>
      </c>
      <c r="B6" s="3"/>
      <c r="C6" s="3"/>
      <c r="D6" s="3"/>
      <c r="E6" s="3"/>
      <c r="F6" s="3">
        <v>0</v>
      </c>
    </row>
    <row r="7" spans="1:6" ht="18.75" customHeight="1">
      <c r="A7" s="93" t="s">
        <v>46</v>
      </c>
      <c r="B7" s="43">
        <f>SUM(B3:B6)</f>
        <v>1296</v>
      </c>
      <c r="C7" s="43">
        <f>SUM(C3:C6)</f>
        <v>1296</v>
      </c>
      <c r="D7" s="43">
        <f>SUM(D3:D6)</f>
        <v>177</v>
      </c>
      <c r="E7" s="43">
        <f>SUM(E3:E6)</f>
        <v>109</v>
      </c>
      <c r="F7" s="43">
        <f>SUM(F3:F6)</f>
        <v>141</v>
      </c>
    </row>
    <row r="8" spans="5:6" ht="15.75">
      <c r="E8" s="17"/>
      <c r="F8" s="17"/>
    </row>
    <row r="9" ht="15.75">
      <c r="A9" s="17"/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B16" sqref="B16"/>
    </sheetView>
  </sheetViews>
  <sheetFormatPr defaultColWidth="9.00390625" defaultRowHeight="15.75"/>
  <cols>
    <col min="1" max="2" width="10.625" style="0" customWidth="1"/>
    <col min="3" max="3" width="12.00390625" style="0" customWidth="1"/>
    <col min="4" max="9" width="10.625" style="0" customWidth="1"/>
  </cols>
  <sheetData>
    <row r="1" spans="1:9" ht="32.25" customHeight="1">
      <c r="A1" s="171" t="s">
        <v>130</v>
      </c>
      <c r="B1" s="172"/>
      <c r="C1" s="172"/>
      <c r="D1" s="172"/>
      <c r="E1" s="172"/>
      <c r="F1" s="172"/>
      <c r="G1" s="172"/>
      <c r="H1" s="172"/>
      <c r="I1" s="172"/>
    </row>
    <row r="2" spans="1:9" ht="17.25" customHeight="1" thickBot="1">
      <c r="A2" s="50" t="s">
        <v>129</v>
      </c>
      <c r="B2" s="49"/>
      <c r="C2" s="49"/>
      <c r="D2" s="49"/>
      <c r="E2" s="49"/>
      <c r="F2" s="49"/>
      <c r="G2" s="49"/>
      <c r="H2" s="49"/>
      <c r="I2" s="49"/>
    </row>
    <row r="3" spans="1:9" ht="81.75" customHeight="1" thickBot="1">
      <c r="A3" s="87" t="s">
        <v>77</v>
      </c>
      <c r="B3" s="88" t="s">
        <v>5</v>
      </c>
      <c r="C3" s="88" t="s">
        <v>6</v>
      </c>
      <c r="D3" s="89" t="s">
        <v>7</v>
      </c>
      <c r="E3" s="88" t="s">
        <v>8</v>
      </c>
      <c r="F3" s="88" t="s">
        <v>9</v>
      </c>
      <c r="G3" s="88" t="s">
        <v>10</v>
      </c>
      <c r="H3" s="90" t="s">
        <v>78</v>
      </c>
      <c r="I3" s="91" t="s">
        <v>46</v>
      </c>
    </row>
    <row r="4" spans="1:9" ht="15.75">
      <c r="A4" s="51" t="s">
        <v>167</v>
      </c>
      <c r="B4" s="51">
        <v>2</v>
      </c>
      <c r="C4" s="51">
        <v>13</v>
      </c>
      <c r="D4" s="51">
        <v>0</v>
      </c>
      <c r="E4" s="51">
        <v>0</v>
      </c>
      <c r="F4" s="51">
        <v>0</v>
      </c>
      <c r="G4" s="51">
        <v>0</v>
      </c>
      <c r="H4" s="51">
        <v>78</v>
      </c>
      <c r="I4" s="51">
        <v>93</v>
      </c>
    </row>
    <row r="5" spans="1:9" ht="15.75">
      <c r="A5" s="39"/>
      <c r="B5" s="39"/>
      <c r="C5" s="39"/>
      <c r="D5" s="39"/>
      <c r="E5" s="39"/>
      <c r="F5" s="39"/>
      <c r="G5" s="39"/>
      <c r="H5" s="39"/>
      <c r="I5" s="39"/>
    </row>
    <row r="6" spans="1:9" ht="15.75">
      <c r="A6" s="39"/>
      <c r="B6" s="39"/>
      <c r="C6" s="39"/>
      <c r="D6" s="39"/>
      <c r="E6" s="39"/>
      <c r="F6" s="39"/>
      <c r="G6" s="39"/>
      <c r="H6" s="39"/>
      <c r="I6" s="39"/>
    </row>
    <row r="7" spans="1:9" ht="15.75">
      <c r="A7" s="39"/>
      <c r="B7" s="39"/>
      <c r="C7" s="39"/>
      <c r="D7" s="39"/>
      <c r="E7" s="39"/>
      <c r="F7" s="39"/>
      <c r="G7" s="39"/>
      <c r="H7" s="39"/>
      <c r="I7" s="39"/>
    </row>
    <row r="8" spans="1:9" ht="15.75">
      <c r="A8" s="39"/>
      <c r="B8" s="39"/>
      <c r="C8" s="39"/>
      <c r="D8" s="39"/>
      <c r="E8" s="39"/>
      <c r="F8" s="39"/>
      <c r="G8" s="39"/>
      <c r="H8" s="39"/>
      <c r="I8" s="39"/>
    </row>
    <row r="9" spans="1:9" ht="15.75">
      <c r="A9" s="39"/>
      <c r="B9" s="39"/>
      <c r="C9" s="39"/>
      <c r="D9" s="39"/>
      <c r="E9" s="39"/>
      <c r="F9" s="39"/>
      <c r="G9" s="39"/>
      <c r="H9" s="39"/>
      <c r="I9" s="39"/>
    </row>
    <row r="10" spans="1:9" ht="15.75">
      <c r="A10" s="43" t="s">
        <v>46</v>
      </c>
      <c r="B10" s="43">
        <f>SUM(B4:B9)</f>
        <v>2</v>
      </c>
      <c r="C10" s="43">
        <f aca="true" t="shared" si="0" ref="C10:I10">SUM(C4:C9)</f>
        <v>13</v>
      </c>
      <c r="D10" s="43">
        <f t="shared" si="0"/>
        <v>0</v>
      </c>
      <c r="E10" s="43">
        <f t="shared" si="0"/>
        <v>0</v>
      </c>
      <c r="F10" s="43">
        <f t="shared" si="0"/>
        <v>0</v>
      </c>
      <c r="G10" s="43">
        <f t="shared" si="0"/>
        <v>0</v>
      </c>
      <c r="H10" s="43">
        <f t="shared" si="0"/>
        <v>78</v>
      </c>
      <c r="I10" s="43">
        <f t="shared" si="0"/>
        <v>93</v>
      </c>
    </row>
    <row r="11" spans="1:9" ht="9.75" customHeight="1">
      <c r="A11" s="47"/>
      <c r="B11" s="47"/>
      <c r="C11" s="47"/>
      <c r="D11" s="47"/>
      <c r="E11" s="47"/>
      <c r="F11" s="47"/>
      <c r="G11" s="47"/>
      <c r="H11" s="47"/>
      <c r="I11" s="47"/>
    </row>
    <row r="12" spans="1:9" ht="16.5" thickBot="1">
      <c r="A12" s="50" t="s">
        <v>113</v>
      </c>
      <c r="B12" s="47"/>
      <c r="C12" s="47"/>
      <c r="D12" s="47"/>
      <c r="E12" s="47"/>
      <c r="F12" s="47"/>
      <c r="G12" s="47"/>
      <c r="H12" s="47"/>
      <c r="I12" s="47"/>
    </row>
    <row r="13" spans="1:9" ht="79.5" thickBot="1">
      <c r="A13" s="87" t="s">
        <v>77</v>
      </c>
      <c r="B13" s="88" t="s">
        <v>5</v>
      </c>
      <c r="C13" s="88" t="s">
        <v>6</v>
      </c>
      <c r="D13" s="89" t="s">
        <v>7</v>
      </c>
      <c r="E13" s="88" t="s">
        <v>8</v>
      </c>
      <c r="F13" s="88" t="s">
        <v>9</v>
      </c>
      <c r="G13" s="88" t="s">
        <v>10</v>
      </c>
      <c r="H13" s="90" t="s">
        <v>78</v>
      </c>
      <c r="I13" s="91" t="s">
        <v>46</v>
      </c>
    </row>
    <row r="14" spans="1:9" ht="15.75">
      <c r="A14" s="51" t="s">
        <v>167</v>
      </c>
      <c r="B14" s="51">
        <v>3</v>
      </c>
      <c r="C14" s="51">
        <v>3</v>
      </c>
      <c r="D14" s="51">
        <v>2</v>
      </c>
      <c r="E14" s="51">
        <v>0</v>
      </c>
      <c r="F14" s="51">
        <v>0</v>
      </c>
      <c r="G14" s="51">
        <v>0</v>
      </c>
      <c r="H14" s="51">
        <v>62</v>
      </c>
      <c r="I14" s="51">
        <v>70</v>
      </c>
    </row>
    <row r="15" spans="1:9" ht="15.75">
      <c r="A15" s="39"/>
      <c r="B15" s="39"/>
      <c r="C15" s="39"/>
      <c r="D15" s="39"/>
      <c r="E15" s="39"/>
      <c r="F15" s="39"/>
      <c r="G15" s="39"/>
      <c r="H15" s="39"/>
      <c r="I15" s="39"/>
    </row>
    <row r="16" spans="1:9" ht="15.75">
      <c r="A16" s="39"/>
      <c r="B16" s="39"/>
      <c r="C16" s="39"/>
      <c r="D16" s="39"/>
      <c r="E16" s="39"/>
      <c r="F16" s="39"/>
      <c r="G16" s="39"/>
      <c r="H16" s="39"/>
      <c r="I16" s="39"/>
    </row>
    <row r="17" spans="1:9" ht="15.75">
      <c r="A17" s="39"/>
      <c r="B17" s="39"/>
      <c r="C17" s="39"/>
      <c r="D17" s="39"/>
      <c r="E17" s="39"/>
      <c r="F17" s="39"/>
      <c r="G17" s="39"/>
      <c r="H17" s="39"/>
      <c r="I17" s="39"/>
    </row>
    <row r="18" spans="1:9" ht="15.75">
      <c r="A18" s="39"/>
      <c r="B18" s="39"/>
      <c r="C18" s="39"/>
      <c r="D18" s="39"/>
      <c r="E18" s="39"/>
      <c r="F18" s="39"/>
      <c r="G18" s="39"/>
      <c r="H18" s="39"/>
      <c r="I18" s="39"/>
    </row>
    <row r="19" spans="1:9" ht="15.75">
      <c r="A19" s="39"/>
      <c r="B19" s="39"/>
      <c r="C19" s="39"/>
      <c r="D19" s="39"/>
      <c r="E19" s="39"/>
      <c r="F19" s="39"/>
      <c r="G19" s="39"/>
      <c r="H19" s="39"/>
      <c r="I19" s="39"/>
    </row>
    <row r="20" spans="1:9" ht="15.75">
      <c r="A20" s="43" t="s">
        <v>46</v>
      </c>
      <c r="B20" s="43">
        <f>SUM(B14:B19)</f>
        <v>3</v>
      </c>
      <c r="C20" s="43">
        <f aca="true" t="shared" si="1" ref="C20:I20">SUM(C14:C19)</f>
        <v>3</v>
      </c>
      <c r="D20" s="43">
        <f t="shared" si="1"/>
        <v>2</v>
      </c>
      <c r="E20" s="43">
        <f t="shared" si="1"/>
        <v>0</v>
      </c>
      <c r="F20" s="43">
        <f t="shared" si="1"/>
        <v>0</v>
      </c>
      <c r="G20" s="43">
        <f t="shared" si="1"/>
        <v>0</v>
      </c>
      <c r="H20" s="43">
        <f t="shared" si="1"/>
        <v>62</v>
      </c>
      <c r="I20" s="43">
        <f t="shared" si="1"/>
        <v>70</v>
      </c>
    </row>
    <row r="21" spans="1:9" ht="6" customHeight="1">
      <c r="A21" s="47"/>
      <c r="B21" s="47"/>
      <c r="C21" s="47"/>
      <c r="D21" s="47"/>
      <c r="E21" s="47"/>
      <c r="F21" s="47"/>
      <c r="G21" s="47"/>
      <c r="H21" s="47"/>
      <c r="I21" s="47"/>
    </row>
    <row r="22" spans="1:9" ht="17.25" customHeight="1">
      <c r="A22" s="43" t="s">
        <v>159</v>
      </c>
      <c r="B22" s="43">
        <f>+B10-B20</f>
        <v>-1</v>
      </c>
      <c r="C22" s="43">
        <f aca="true" t="shared" si="2" ref="C22:I22">+C10-C20</f>
        <v>10</v>
      </c>
      <c r="D22" s="43">
        <f t="shared" si="2"/>
        <v>-2</v>
      </c>
      <c r="E22" s="43">
        <f t="shared" si="2"/>
        <v>0</v>
      </c>
      <c r="F22" s="43">
        <f t="shared" si="2"/>
        <v>0</v>
      </c>
      <c r="G22" s="43">
        <f t="shared" si="2"/>
        <v>0</v>
      </c>
      <c r="H22" s="43">
        <f t="shared" si="2"/>
        <v>16</v>
      </c>
      <c r="I22" s="43">
        <f t="shared" si="2"/>
        <v>23</v>
      </c>
    </row>
    <row r="23" spans="1:9" ht="18" customHeight="1">
      <c r="A23" s="52" t="s">
        <v>153</v>
      </c>
      <c r="B23" s="102">
        <f aca="true" t="shared" si="3" ref="B23:I23">+_xlfn.IFERROR(B22/B20,0)*100</f>
        <v>-33.33333333333333</v>
      </c>
      <c r="C23" s="102">
        <f t="shared" si="3"/>
        <v>333.33333333333337</v>
      </c>
      <c r="D23" s="102">
        <f t="shared" si="3"/>
        <v>-100</v>
      </c>
      <c r="E23" s="102">
        <f t="shared" si="3"/>
        <v>0</v>
      </c>
      <c r="F23" s="102">
        <f t="shared" si="3"/>
        <v>0</v>
      </c>
      <c r="G23" s="102">
        <f t="shared" si="3"/>
        <v>0</v>
      </c>
      <c r="H23" s="102">
        <f t="shared" si="3"/>
        <v>25.806451612903224</v>
      </c>
      <c r="I23" s="102">
        <f t="shared" si="3"/>
        <v>32.857142857142854</v>
      </c>
    </row>
    <row r="24" spans="8:9" ht="15.75">
      <c r="H24" s="17"/>
      <c r="I24" s="17"/>
    </row>
  </sheetData>
  <sheetProtection/>
  <mergeCells count="1">
    <mergeCell ref="A1:I1"/>
  </mergeCells>
  <printOptions/>
  <pageMargins left="0.75" right="0.75" top="1" bottom="1" header="0.4921259845" footer="0.4921259845"/>
  <pageSetup horizontalDpi="300" verticalDpi="3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H18" sqref="H18"/>
    </sheetView>
  </sheetViews>
  <sheetFormatPr defaultColWidth="9.00390625" defaultRowHeight="15.75"/>
  <cols>
    <col min="1" max="1" width="20.75390625" style="0" customWidth="1"/>
    <col min="2" max="2" width="21.875" style="0" customWidth="1"/>
    <col min="3" max="3" width="11.875" style="0" customWidth="1"/>
    <col min="4" max="4" width="12.25390625" style="0" customWidth="1"/>
    <col min="5" max="5" width="15.00390625" style="0" customWidth="1"/>
  </cols>
  <sheetData>
    <row r="1" spans="1:6" ht="41.25" customHeight="1">
      <c r="A1" s="173" t="s">
        <v>166</v>
      </c>
      <c r="B1" s="173"/>
      <c r="C1" s="173"/>
      <c r="D1" s="173"/>
      <c r="E1" s="173"/>
      <c r="F1" s="173"/>
    </row>
    <row r="2" ht="16.5" thickBot="1">
      <c r="A2" s="85" t="s">
        <v>39</v>
      </c>
    </row>
    <row r="3" spans="1:6" ht="32.25" thickBot="1">
      <c r="A3" s="56" t="s">
        <v>42</v>
      </c>
      <c r="B3" s="73" t="s">
        <v>61</v>
      </c>
      <c r="C3" s="73" t="s">
        <v>92</v>
      </c>
      <c r="D3" s="73" t="s">
        <v>88</v>
      </c>
      <c r="E3" s="73" t="s">
        <v>79</v>
      </c>
      <c r="F3" s="74" t="s">
        <v>80</v>
      </c>
    </row>
    <row r="4" spans="1:6" ht="47.25">
      <c r="A4" s="55" t="s">
        <v>167</v>
      </c>
      <c r="B4" s="123" t="s">
        <v>174</v>
      </c>
      <c r="C4" s="78" t="s">
        <v>168</v>
      </c>
      <c r="D4" s="55" t="s">
        <v>169</v>
      </c>
      <c r="E4" s="55" t="s">
        <v>170</v>
      </c>
      <c r="F4" s="55" t="s">
        <v>171</v>
      </c>
    </row>
    <row r="5" spans="1:6" ht="15.75">
      <c r="A5" s="3"/>
      <c r="B5" s="122"/>
      <c r="C5" s="3"/>
      <c r="D5" s="3"/>
      <c r="E5" s="3"/>
      <c r="F5" s="3"/>
    </row>
    <row r="6" spans="1:6" ht="15.75">
      <c r="A6" s="3"/>
      <c r="B6" s="3"/>
      <c r="C6" s="3"/>
      <c r="D6" s="3"/>
      <c r="E6" s="3"/>
      <c r="F6" s="3"/>
    </row>
    <row r="7" spans="1:6" ht="15.75">
      <c r="A7" s="3"/>
      <c r="B7" s="3"/>
      <c r="C7" s="3"/>
      <c r="D7" s="3"/>
      <c r="E7" s="3"/>
      <c r="F7" s="3"/>
    </row>
    <row r="8" spans="1:6" ht="15.75">
      <c r="A8" s="3"/>
      <c r="B8" s="3"/>
      <c r="C8" s="3"/>
      <c r="D8" s="3"/>
      <c r="E8" s="3"/>
      <c r="F8" s="3"/>
    </row>
    <row r="9" spans="1:6" ht="15.75">
      <c r="A9" s="3"/>
      <c r="B9" s="3"/>
      <c r="C9" s="3"/>
      <c r="D9" s="3"/>
      <c r="E9" s="3"/>
      <c r="F9" s="3"/>
    </row>
    <row r="11" ht="16.5" thickBot="1">
      <c r="A11" s="85" t="s">
        <v>40</v>
      </c>
    </row>
    <row r="12" spans="1:6" ht="32.25" thickBot="1">
      <c r="A12" s="56" t="s">
        <v>42</v>
      </c>
      <c r="B12" s="73" t="s">
        <v>61</v>
      </c>
      <c r="C12" s="73" t="s">
        <v>92</v>
      </c>
      <c r="D12" s="73" t="s">
        <v>88</v>
      </c>
      <c r="E12" s="73" t="s">
        <v>79</v>
      </c>
      <c r="F12" s="74" t="s">
        <v>80</v>
      </c>
    </row>
    <row r="13" spans="1:6" ht="47.25">
      <c r="A13" s="55" t="s">
        <v>167</v>
      </c>
      <c r="B13" s="123" t="s">
        <v>174</v>
      </c>
      <c r="C13" s="78" t="s">
        <v>172</v>
      </c>
      <c r="D13" s="55" t="s">
        <v>175</v>
      </c>
      <c r="E13" s="55" t="s">
        <v>170</v>
      </c>
      <c r="F13" s="55" t="s">
        <v>173</v>
      </c>
    </row>
    <row r="14" spans="1:6" ht="15.75">
      <c r="A14" s="3"/>
      <c r="B14" s="123"/>
      <c r="C14" s="78"/>
      <c r="D14" s="3"/>
      <c r="E14" s="3"/>
      <c r="F14" s="3"/>
    </row>
    <row r="15" spans="1:6" ht="15.75">
      <c r="A15" s="3"/>
      <c r="B15" s="3"/>
      <c r="C15" s="3"/>
      <c r="D15" s="3"/>
      <c r="E15" s="3"/>
      <c r="F15" s="3"/>
    </row>
    <row r="16" spans="1:6" ht="15.75">
      <c r="A16" s="3"/>
      <c r="B16" s="3"/>
      <c r="C16" s="3"/>
      <c r="D16" s="3"/>
      <c r="E16" s="3"/>
      <c r="F16" s="3"/>
    </row>
    <row r="17" spans="1:6" ht="15.75">
      <c r="A17" s="3"/>
      <c r="B17" s="3"/>
      <c r="C17" s="3"/>
      <c r="D17" s="3"/>
      <c r="E17" s="3"/>
      <c r="F17" s="3"/>
    </row>
    <row r="18" spans="1:6" ht="15.75">
      <c r="A18" s="3"/>
      <c r="B18" s="3"/>
      <c r="C18" s="3"/>
      <c r="D18" s="3"/>
      <c r="E18" s="3"/>
      <c r="F18" s="3"/>
    </row>
    <row r="20" spans="1:6" ht="16.5" thickBot="1">
      <c r="A20" s="41" t="s">
        <v>81</v>
      </c>
      <c r="B20" s="9"/>
      <c r="C20" s="9"/>
      <c r="D20" s="9"/>
      <c r="E20" s="9"/>
      <c r="F20" s="9"/>
    </row>
    <row r="21" spans="1:6" ht="32.25" thickBot="1">
      <c r="A21" s="56" t="s">
        <v>42</v>
      </c>
      <c r="B21" s="73" t="s">
        <v>61</v>
      </c>
      <c r="C21" s="73" t="s">
        <v>92</v>
      </c>
      <c r="D21" s="73" t="s">
        <v>88</v>
      </c>
      <c r="E21" s="73" t="s">
        <v>79</v>
      </c>
      <c r="F21" s="74" t="s">
        <v>80</v>
      </c>
    </row>
    <row r="22" spans="1:6" ht="15.75">
      <c r="A22" s="55"/>
      <c r="B22" s="123"/>
      <c r="C22" s="78"/>
      <c r="D22" s="55"/>
      <c r="E22" s="55"/>
      <c r="F22" s="55"/>
    </row>
    <row r="23" spans="1:6" ht="15.75">
      <c r="A23" s="3"/>
      <c r="B23" s="123"/>
      <c r="C23" s="78"/>
      <c r="D23" s="3"/>
      <c r="E23" s="3"/>
      <c r="F23" s="3"/>
    </row>
    <row r="24" spans="1:6" ht="15.75">
      <c r="A24" s="3"/>
      <c r="B24" s="3"/>
      <c r="C24" s="3"/>
      <c r="D24" s="3"/>
      <c r="E24" s="3"/>
      <c r="F24" s="3"/>
    </row>
    <row r="25" spans="1:6" ht="15.75">
      <c r="A25" s="3"/>
      <c r="B25" s="3"/>
      <c r="C25" s="3"/>
      <c r="D25" s="3"/>
      <c r="E25" s="3"/>
      <c r="F25" s="3"/>
    </row>
    <row r="26" spans="1:6" ht="15.75">
      <c r="A26" s="3"/>
      <c r="B26" s="3"/>
      <c r="C26" s="3"/>
      <c r="D26" s="3"/>
      <c r="E26" s="3"/>
      <c r="F26" s="3"/>
    </row>
    <row r="27" spans="1:6" ht="15.75">
      <c r="A27" s="3"/>
      <c r="B27" s="3"/>
      <c r="C27" s="3"/>
      <c r="D27" s="3"/>
      <c r="E27" s="3"/>
      <c r="F27" s="3"/>
    </row>
    <row r="29" ht="16.5" thickBot="1">
      <c r="A29" s="85" t="s">
        <v>41</v>
      </c>
    </row>
    <row r="30" spans="1:6" ht="32.25" thickBot="1">
      <c r="A30" s="56" t="s">
        <v>42</v>
      </c>
      <c r="B30" s="73" t="s">
        <v>61</v>
      </c>
      <c r="C30" s="73" t="s">
        <v>92</v>
      </c>
      <c r="D30" s="73" t="s">
        <v>88</v>
      </c>
      <c r="E30" s="73" t="s">
        <v>79</v>
      </c>
      <c r="F30" s="74" t="s">
        <v>80</v>
      </c>
    </row>
    <row r="31" spans="1:6" ht="15.75">
      <c r="A31" s="55"/>
      <c r="B31" s="55"/>
      <c r="C31" s="55"/>
      <c r="D31" s="55"/>
      <c r="E31" s="55"/>
      <c r="F31" s="55"/>
    </row>
    <row r="32" spans="1:6" ht="15.75">
      <c r="A32" s="3"/>
      <c r="B32" s="3"/>
      <c r="C32" s="3"/>
      <c r="D32" s="3"/>
      <c r="E32" s="3"/>
      <c r="F32" s="3"/>
    </row>
    <row r="33" spans="1:6" ht="15.75">
      <c r="A33" s="3"/>
      <c r="B33" s="3"/>
      <c r="C33" s="3"/>
      <c r="D33" s="3"/>
      <c r="E33" s="3"/>
      <c r="F33" s="3"/>
    </row>
    <row r="34" spans="1:6" ht="15.75">
      <c r="A34" s="3"/>
      <c r="B34" s="3"/>
      <c r="C34" s="3"/>
      <c r="D34" s="3"/>
      <c r="E34" s="3"/>
      <c r="F34" s="3"/>
    </row>
    <row r="35" spans="1:6" ht="15.75">
      <c r="A35" s="3"/>
      <c r="B35" s="3"/>
      <c r="C35" s="3"/>
      <c r="D35" s="3"/>
      <c r="E35" s="3"/>
      <c r="F35" s="3"/>
    </row>
    <row r="36" spans="1:6" ht="15.75">
      <c r="A36" s="3"/>
      <c r="B36" s="3"/>
      <c r="C36" s="3"/>
      <c r="D36" s="3"/>
      <c r="E36" s="3"/>
      <c r="F36" s="3"/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landscape" paperSize="9" r:id="rId1"/>
  <rowBreaks count="1" manualBreakCount="1">
    <brk id="1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SheetLayoutView="100" zoomScalePageLayoutView="0" workbookViewId="0" topLeftCell="A1">
      <selection activeCell="F3" sqref="F3"/>
    </sheetView>
  </sheetViews>
  <sheetFormatPr defaultColWidth="9.00390625" defaultRowHeight="15.75"/>
  <cols>
    <col min="1" max="1" width="3.75390625" style="0" customWidth="1"/>
    <col min="2" max="2" width="6.625" style="0" customWidth="1"/>
    <col min="3" max="3" width="12.75390625" style="0" customWidth="1"/>
    <col min="4" max="4" width="6.00390625" style="0" customWidth="1"/>
    <col min="5" max="5" width="5.25390625" style="0" customWidth="1"/>
    <col min="6" max="6" width="17.25390625" style="0" bestFit="1" customWidth="1"/>
    <col min="7" max="7" width="16.625" style="0" bestFit="1" customWidth="1"/>
    <col min="8" max="8" width="11.625" style="0" customWidth="1"/>
    <col min="9" max="9" width="10.125" style="0" customWidth="1"/>
    <col min="10" max="10" width="11.25390625" style="0" customWidth="1"/>
    <col min="11" max="11" width="14.75390625" style="0" customWidth="1"/>
    <col min="12" max="12" width="5.50390625" style="0" customWidth="1"/>
  </cols>
  <sheetData>
    <row r="1" spans="1:12" ht="21" thickBot="1">
      <c r="A1" s="151" t="s">
        <v>162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38" customHeight="1" thickBot="1">
      <c r="A2" s="119" t="s">
        <v>93</v>
      </c>
      <c r="B2" s="120" t="s">
        <v>42</v>
      </c>
      <c r="C2" s="120" t="s">
        <v>163</v>
      </c>
      <c r="D2" s="120" t="s">
        <v>165</v>
      </c>
      <c r="E2" s="120" t="s">
        <v>164</v>
      </c>
      <c r="F2" s="120" t="s">
        <v>94</v>
      </c>
      <c r="G2" s="120" t="s">
        <v>95</v>
      </c>
      <c r="H2" s="120" t="s">
        <v>82</v>
      </c>
      <c r="I2" s="120" t="s">
        <v>96</v>
      </c>
      <c r="J2" s="120" t="s">
        <v>97</v>
      </c>
      <c r="K2" s="120" t="s">
        <v>98</v>
      </c>
      <c r="L2" s="121" t="s">
        <v>99</v>
      </c>
    </row>
    <row r="3" spans="1:12" ht="110.25">
      <c r="A3" s="55" t="s">
        <v>176</v>
      </c>
      <c r="B3" s="55" t="s">
        <v>167</v>
      </c>
      <c r="C3" s="78" t="s">
        <v>182</v>
      </c>
      <c r="D3" s="26" t="s">
        <v>193</v>
      </c>
      <c r="E3" s="12" t="s">
        <v>178</v>
      </c>
      <c r="F3" s="55" t="s">
        <v>184</v>
      </c>
      <c r="G3" s="55" t="s">
        <v>177</v>
      </c>
      <c r="H3" s="78" t="s">
        <v>179</v>
      </c>
      <c r="I3" s="126" t="s">
        <v>180</v>
      </c>
      <c r="J3" s="125">
        <v>57903.54</v>
      </c>
      <c r="K3" s="81">
        <v>0</v>
      </c>
      <c r="L3" s="55"/>
    </row>
    <row r="4" spans="1:12" ht="137.25" customHeight="1">
      <c r="A4" s="3" t="s">
        <v>181</v>
      </c>
      <c r="B4" s="3" t="s">
        <v>167</v>
      </c>
      <c r="C4" s="78" t="s">
        <v>182</v>
      </c>
      <c r="D4" s="26" t="s">
        <v>193</v>
      </c>
      <c r="E4" s="2" t="s">
        <v>178</v>
      </c>
      <c r="F4" s="3" t="s">
        <v>183</v>
      </c>
      <c r="G4" s="3" t="s">
        <v>185</v>
      </c>
      <c r="H4" s="122" t="s">
        <v>186</v>
      </c>
      <c r="I4" s="28" t="s">
        <v>187</v>
      </c>
      <c r="J4" s="127">
        <v>237992.62</v>
      </c>
      <c r="K4" s="2">
        <v>0</v>
      </c>
      <c r="L4" s="3"/>
    </row>
    <row r="5" spans="1:12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75">
      <c r="A7" s="3"/>
      <c r="B7" s="3"/>
      <c r="C7" s="3"/>
      <c r="D7" s="3"/>
      <c r="E7" s="15"/>
      <c r="F7" s="3"/>
      <c r="G7" s="3"/>
      <c r="H7" s="3"/>
      <c r="I7" s="3"/>
      <c r="J7" s="3"/>
      <c r="K7" s="15"/>
      <c r="L7" s="15"/>
    </row>
    <row r="8" spans="1:12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10">
      <selection activeCell="D13" sqref="D13"/>
    </sheetView>
  </sheetViews>
  <sheetFormatPr defaultColWidth="9.00390625" defaultRowHeight="15.75"/>
  <cols>
    <col min="1" max="1" width="16.25390625" style="0" customWidth="1"/>
    <col min="2" max="7" width="10.625" style="0" customWidth="1"/>
  </cols>
  <sheetData>
    <row r="1" spans="1:7" ht="21" thickBot="1">
      <c r="A1" s="138" t="s">
        <v>83</v>
      </c>
      <c r="B1" s="138"/>
      <c r="C1" s="138"/>
      <c r="D1" s="138"/>
      <c r="E1" s="138"/>
      <c r="F1" s="138"/>
      <c r="G1" s="138"/>
    </row>
    <row r="2" spans="1:7" s="25" customFormat="1" ht="15.75">
      <c r="A2" s="142" t="s">
        <v>42</v>
      </c>
      <c r="B2" s="140" t="s">
        <v>43</v>
      </c>
      <c r="C2" s="139" t="s">
        <v>44</v>
      </c>
      <c r="D2" s="139"/>
      <c r="E2" s="139" t="s">
        <v>45</v>
      </c>
      <c r="F2" s="139"/>
      <c r="G2" s="136" t="s">
        <v>46</v>
      </c>
    </row>
    <row r="3" spans="1:7" s="25" customFormat="1" ht="16.5" thickBot="1">
      <c r="A3" s="143"/>
      <c r="B3" s="141"/>
      <c r="C3" s="82" t="s">
        <v>0</v>
      </c>
      <c r="D3" s="82" t="s">
        <v>1</v>
      </c>
      <c r="E3" s="82" t="s">
        <v>0</v>
      </c>
      <c r="F3" s="82" t="s">
        <v>1</v>
      </c>
      <c r="G3" s="137"/>
    </row>
    <row r="4" spans="1:7" ht="15.75">
      <c r="A4" s="13" t="s">
        <v>167</v>
      </c>
      <c r="B4" s="81">
        <v>1</v>
      </c>
      <c r="C4" s="55">
        <v>0</v>
      </c>
      <c r="D4" s="55">
        <v>0</v>
      </c>
      <c r="E4" s="55">
        <v>3434</v>
      </c>
      <c r="F4" s="55">
        <v>883</v>
      </c>
      <c r="G4" s="67">
        <f>SUM(C4:F4)</f>
        <v>4317</v>
      </c>
    </row>
    <row r="5" spans="1:7" ht="15.75">
      <c r="A5" s="13"/>
      <c r="B5" s="24">
        <v>2</v>
      </c>
      <c r="C5" s="3">
        <v>16</v>
      </c>
      <c r="D5" s="3">
        <v>0</v>
      </c>
      <c r="E5" s="3">
        <v>662</v>
      </c>
      <c r="F5" s="3">
        <v>149</v>
      </c>
      <c r="G5" s="43">
        <f aca="true" t="shared" si="0" ref="G5:G37">SUM(C5:F5)</f>
        <v>827</v>
      </c>
    </row>
    <row r="6" spans="1:7" ht="15.75">
      <c r="A6" s="13"/>
      <c r="B6" s="24" t="s">
        <v>3</v>
      </c>
      <c r="C6" s="3"/>
      <c r="D6" s="3"/>
      <c r="E6" s="3"/>
      <c r="F6" s="3"/>
      <c r="G6" s="43">
        <f t="shared" si="0"/>
        <v>0</v>
      </c>
    </row>
    <row r="7" spans="1:7" ht="15.75">
      <c r="A7" s="13"/>
      <c r="B7" s="24">
        <v>3</v>
      </c>
      <c r="C7" s="3"/>
      <c r="D7" s="3"/>
      <c r="E7" s="3"/>
      <c r="F7" s="3"/>
      <c r="G7" s="43">
        <f t="shared" si="0"/>
        <v>0</v>
      </c>
    </row>
    <row r="8" spans="1:7" ht="15.75">
      <c r="A8" s="134" t="s">
        <v>118</v>
      </c>
      <c r="B8" s="135"/>
      <c r="C8" s="52">
        <f>+SUBTOTAL(9,C4:C7)</f>
        <v>16</v>
      </c>
      <c r="D8" s="52">
        <f>+SUBTOTAL(9,D4:D7)</f>
        <v>0</v>
      </c>
      <c r="E8" s="52">
        <f>+SUBTOTAL(9,E4:E7)</f>
        <v>4096</v>
      </c>
      <c r="F8" s="52">
        <f>+SUBTOTAL(9,F4:F7)</f>
        <v>1032</v>
      </c>
      <c r="G8" s="43">
        <f t="shared" si="0"/>
        <v>5144</v>
      </c>
    </row>
    <row r="9" spans="1:7" ht="15.75">
      <c r="A9" s="46" t="s">
        <v>2</v>
      </c>
      <c r="B9" s="24">
        <v>1</v>
      </c>
      <c r="C9" s="3"/>
      <c r="D9" s="3"/>
      <c r="E9" s="3"/>
      <c r="F9" s="3"/>
      <c r="G9" s="43">
        <f t="shared" si="0"/>
        <v>0</v>
      </c>
    </row>
    <row r="10" spans="1:7" ht="15.75">
      <c r="A10" s="13"/>
      <c r="B10" s="24">
        <v>2</v>
      </c>
      <c r="C10" s="3"/>
      <c r="D10" s="3"/>
      <c r="E10" s="3"/>
      <c r="F10" s="3"/>
      <c r="G10" s="43">
        <f t="shared" si="0"/>
        <v>0</v>
      </c>
    </row>
    <row r="11" spans="1:7" ht="15.75">
      <c r="A11" s="13"/>
      <c r="B11" s="24" t="s">
        <v>3</v>
      </c>
      <c r="C11" s="3"/>
      <c r="D11" s="3"/>
      <c r="E11" s="3"/>
      <c r="F11" s="3"/>
      <c r="G11" s="43">
        <f t="shared" si="0"/>
        <v>0</v>
      </c>
    </row>
    <row r="12" spans="1:7" ht="15.75">
      <c r="A12" s="13"/>
      <c r="B12" s="24">
        <v>3</v>
      </c>
      <c r="C12" s="3"/>
      <c r="D12" s="3"/>
      <c r="E12" s="3"/>
      <c r="F12" s="3"/>
      <c r="G12" s="43">
        <f t="shared" si="0"/>
        <v>0</v>
      </c>
    </row>
    <row r="13" spans="1:7" ht="15.75">
      <c r="A13" s="134" t="s">
        <v>119</v>
      </c>
      <c r="B13" s="135"/>
      <c r="C13" s="52">
        <f>+SUBTOTAL(9,C9:C12)</f>
        <v>0</v>
      </c>
      <c r="D13" s="52">
        <f>+SUBTOTAL(9,D9:D12)</f>
        <v>0</v>
      </c>
      <c r="E13" s="52">
        <f>+SUBTOTAL(9,E9:E12)</f>
        <v>0</v>
      </c>
      <c r="F13" s="52">
        <f>+SUBTOTAL(9,F9:F12)</f>
        <v>0</v>
      </c>
      <c r="G13" s="43">
        <f t="shared" si="0"/>
        <v>0</v>
      </c>
    </row>
    <row r="14" spans="1:7" ht="15.75">
      <c r="A14" s="46" t="s">
        <v>131</v>
      </c>
      <c r="B14" s="24">
        <v>1</v>
      </c>
      <c r="C14" s="3"/>
      <c r="D14" s="3"/>
      <c r="E14" s="3"/>
      <c r="F14" s="3"/>
      <c r="G14" s="43">
        <f t="shared" si="0"/>
        <v>0</v>
      </c>
    </row>
    <row r="15" spans="1:7" ht="15.75">
      <c r="A15" s="13"/>
      <c r="B15" s="24">
        <v>2</v>
      </c>
      <c r="C15" s="3"/>
      <c r="D15" s="3"/>
      <c r="E15" s="3"/>
      <c r="F15" s="3"/>
      <c r="G15" s="43">
        <f t="shared" si="0"/>
        <v>0</v>
      </c>
    </row>
    <row r="16" spans="1:7" ht="15.75">
      <c r="A16" s="13"/>
      <c r="B16" s="24" t="s">
        <v>3</v>
      </c>
      <c r="C16" s="3"/>
      <c r="D16" s="3"/>
      <c r="E16" s="3"/>
      <c r="F16" s="3"/>
      <c r="G16" s="43">
        <f t="shared" si="0"/>
        <v>0</v>
      </c>
    </row>
    <row r="17" spans="1:7" ht="15.75">
      <c r="A17" s="13"/>
      <c r="B17" s="24">
        <v>3</v>
      </c>
      <c r="C17" s="3"/>
      <c r="D17" s="3"/>
      <c r="E17" s="3"/>
      <c r="F17" s="3"/>
      <c r="G17" s="43">
        <f t="shared" si="0"/>
        <v>0</v>
      </c>
    </row>
    <row r="18" spans="1:7" ht="15.75">
      <c r="A18" s="134" t="s">
        <v>135</v>
      </c>
      <c r="B18" s="135"/>
      <c r="C18" s="52">
        <f>+SUBTOTAL(9,C14:C17)</f>
        <v>0</v>
      </c>
      <c r="D18" s="52">
        <f>+SUBTOTAL(9,D14:D17)</f>
        <v>0</v>
      </c>
      <c r="E18" s="52">
        <f>+SUBTOTAL(9,E14:E17)</f>
        <v>0</v>
      </c>
      <c r="F18" s="52">
        <f>+SUBTOTAL(9,F14:F17)</f>
        <v>0</v>
      </c>
      <c r="G18" s="43">
        <f>SUM(C18:F18)</f>
        <v>0</v>
      </c>
    </row>
    <row r="19" spans="1:7" ht="15.75">
      <c r="A19" s="46" t="s">
        <v>132</v>
      </c>
      <c r="B19" s="24">
        <v>1</v>
      </c>
      <c r="C19" s="3"/>
      <c r="D19" s="3"/>
      <c r="E19" s="3"/>
      <c r="F19" s="3"/>
      <c r="G19" s="43">
        <f t="shared" si="0"/>
        <v>0</v>
      </c>
    </row>
    <row r="20" spans="1:7" ht="15.75">
      <c r="A20" s="13"/>
      <c r="B20" s="24">
        <v>2</v>
      </c>
      <c r="C20" s="3"/>
      <c r="D20" s="3"/>
      <c r="E20" s="3"/>
      <c r="F20" s="3"/>
      <c r="G20" s="43">
        <f t="shared" si="0"/>
        <v>0</v>
      </c>
    </row>
    <row r="21" spans="1:7" ht="15.75">
      <c r="A21" s="13"/>
      <c r="B21" s="24" t="s">
        <v>3</v>
      </c>
      <c r="C21" s="3"/>
      <c r="D21" s="3"/>
      <c r="E21" s="3"/>
      <c r="F21" s="3"/>
      <c r="G21" s="43">
        <f t="shared" si="0"/>
        <v>0</v>
      </c>
    </row>
    <row r="22" spans="1:7" ht="15.75">
      <c r="A22" s="13"/>
      <c r="B22" s="24">
        <v>3</v>
      </c>
      <c r="C22" s="3"/>
      <c r="D22" s="3"/>
      <c r="E22" s="3"/>
      <c r="F22" s="3"/>
      <c r="G22" s="43">
        <f t="shared" si="0"/>
        <v>0</v>
      </c>
    </row>
    <row r="23" spans="1:7" ht="15.75">
      <c r="A23" s="134" t="s">
        <v>136</v>
      </c>
      <c r="B23" s="135"/>
      <c r="C23" s="52">
        <f>+SUBTOTAL(9,C19:C22)</f>
        <v>0</v>
      </c>
      <c r="D23" s="52">
        <f>+SUBTOTAL(9,D19:D22)</f>
        <v>0</v>
      </c>
      <c r="E23" s="52">
        <f>+SUBTOTAL(9,E19:E22)</f>
        <v>0</v>
      </c>
      <c r="F23" s="52">
        <f>+SUBTOTAL(9,F19:F22)</f>
        <v>0</v>
      </c>
      <c r="G23" s="43">
        <f t="shared" si="0"/>
        <v>0</v>
      </c>
    </row>
    <row r="24" spans="1:7" ht="15.75">
      <c r="A24" s="46" t="s">
        <v>133</v>
      </c>
      <c r="B24" s="24">
        <v>1</v>
      </c>
      <c r="C24" s="3"/>
      <c r="D24" s="3"/>
      <c r="E24" s="3"/>
      <c r="F24" s="3"/>
      <c r="G24" s="43">
        <f t="shared" si="0"/>
        <v>0</v>
      </c>
    </row>
    <row r="25" spans="1:7" ht="15.75">
      <c r="A25" s="13"/>
      <c r="B25" s="24">
        <v>2</v>
      </c>
      <c r="C25" s="3"/>
      <c r="D25" s="3"/>
      <c r="E25" s="3"/>
      <c r="F25" s="3"/>
      <c r="G25" s="43">
        <f t="shared" si="0"/>
        <v>0</v>
      </c>
    </row>
    <row r="26" spans="1:7" ht="15.75">
      <c r="A26" s="13"/>
      <c r="B26" s="24" t="s">
        <v>3</v>
      </c>
      <c r="C26" s="3"/>
      <c r="D26" s="3"/>
      <c r="E26" s="3"/>
      <c r="F26" s="3"/>
      <c r="G26" s="43">
        <f t="shared" si="0"/>
        <v>0</v>
      </c>
    </row>
    <row r="27" spans="1:7" ht="15.75">
      <c r="A27" s="13"/>
      <c r="B27" s="24">
        <v>3</v>
      </c>
      <c r="C27" s="3"/>
      <c r="D27" s="3"/>
      <c r="E27" s="3"/>
      <c r="F27" s="3"/>
      <c r="G27" s="43">
        <f t="shared" si="0"/>
        <v>0</v>
      </c>
    </row>
    <row r="28" spans="1:7" ht="15.75">
      <c r="A28" s="134" t="s">
        <v>137</v>
      </c>
      <c r="B28" s="135"/>
      <c r="C28" s="52">
        <f>+SUBTOTAL(9,C24:C27)</f>
        <v>0</v>
      </c>
      <c r="D28" s="52">
        <f>+SUBTOTAL(9,D24:D27)</f>
        <v>0</v>
      </c>
      <c r="E28" s="52">
        <f>+SUBTOTAL(9,E24:E27)</f>
        <v>0</v>
      </c>
      <c r="F28" s="52">
        <f>+SUBTOTAL(9,F24:F27)</f>
        <v>0</v>
      </c>
      <c r="G28" s="43">
        <f>SUM(C28:F28)</f>
        <v>0</v>
      </c>
    </row>
    <row r="29" spans="1:7" ht="15.75">
      <c r="A29" s="46" t="s">
        <v>134</v>
      </c>
      <c r="B29" s="24">
        <v>1</v>
      </c>
      <c r="C29" s="3"/>
      <c r="D29" s="3"/>
      <c r="E29" s="3"/>
      <c r="F29" s="3"/>
      <c r="G29" s="43">
        <f t="shared" si="0"/>
        <v>0</v>
      </c>
    </row>
    <row r="30" spans="1:7" ht="15.75">
      <c r="A30" s="13"/>
      <c r="B30" s="24">
        <v>2</v>
      </c>
      <c r="C30" s="3"/>
      <c r="D30" s="3"/>
      <c r="E30" s="3"/>
      <c r="F30" s="3"/>
      <c r="G30" s="43">
        <f t="shared" si="0"/>
        <v>0</v>
      </c>
    </row>
    <row r="31" spans="1:7" ht="15.75">
      <c r="A31" s="13"/>
      <c r="B31" s="24" t="s">
        <v>3</v>
      </c>
      <c r="C31" s="3"/>
      <c r="D31" s="3"/>
      <c r="E31" s="3"/>
      <c r="F31" s="3"/>
      <c r="G31" s="43">
        <f t="shared" si="0"/>
        <v>0</v>
      </c>
    </row>
    <row r="32" spans="1:7" ht="15.75">
      <c r="A32" s="13"/>
      <c r="B32" s="24">
        <v>3</v>
      </c>
      <c r="C32" s="3"/>
      <c r="D32" s="3"/>
      <c r="E32" s="3"/>
      <c r="F32" s="3"/>
      <c r="G32" s="43">
        <f t="shared" si="0"/>
        <v>0</v>
      </c>
    </row>
    <row r="33" spans="1:7" ht="15.75">
      <c r="A33" s="134" t="s">
        <v>138</v>
      </c>
      <c r="B33" s="135"/>
      <c r="C33" s="52">
        <f>+SUBTOTAL(9,C29:C32)</f>
        <v>0</v>
      </c>
      <c r="D33" s="52">
        <f>+SUBTOTAL(9,D29:D32)</f>
        <v>0</v>
      </c>
      <c r="E33" s="52">
        <f>+SUBTOTAL(9,E29:E32)</f>
        <v>0</v>
      </c>
      <c r="F33" s="52">
        <f>+SUBTOTAL(9,F29:F32)</f>
        <v>0</v>
      </c>
      <c r="G33" s="43">
        <f t="shared" si="0"/>
        <v>0</v>
      </c>
    </row>
    <row r="34" spans="1:7" ht="15.75">
      <c r="A34" s="144" t="s">
        <v>117</v>
      </c>
      <c r="B34" s="94">
        <v>1</v>
      </c>
      <c r="C34" s="43">
        <f aca="true" t="shared" si="1" ref="C34:F37">+C4+C9+C14+C19+C24+C29</f>
        <v>0</v>
      </c>
      <c r="D34" s="43">
        <f t="shared" si="1"/>
        <v>0</v>
      </c>
      <c r="E34" s="43">
        <f t="shared" si="1"/>
        <v>3434</v>
      </c>
      <c r="F34" s="43">
        <f t="shared" si="1"/>
        <v>883</v>
      </c>
      <c r="G34" s="43">
        <f t="shared" si="0"/>
        <v>4317</v>
      </c>
    </row>
    <row r="35" spans="1:7" ht="15.75">
      <c r="A35" s="145"/>
      <c r="B35" s="94">
        <v>2</v>
      </c>
      <c r="C35" s="43">
        <f t="shared" si="1"/>
        <v>16</v>
      </c>
      <c r="D35" s="43">
        <f t="shared" si="1"/>
        <v>0</v>
      </c>
      <c r="E35" s="43">
        <f t="shared" si="1"/>
        <v>662</v>
      </c>
      <c r="F35" s="43">
        <f t="shared" si="1"/>
        <v>149</v>
      </c>
      <c r="G35" s="43">
        <f t="shared" si="0"/>
        <v>827</v>
      </c>
    </row>
    <row r="36" spans="1:7" ht="15.75">
      <c r="A36" s="145"/>
      <c r="B36" s="94" t="s">
        <v>3</v>
      </c>
      <c r="C36" s="43">
        <f t="shared" si="1"/>
        <v>0</v>
      </c>
      <c r="D36" s="43">
        <f t="shared" si="1"/>
        <v>0</v>
      </c>
      <c r="E36" s="43">
        <f t="shared" si="1"/>
        <v>0</v>
      </c>
      <c r="F36" s="43">
        <f t="shared" si="1"/>
        <v>0</v>
      </c>
      <c r="G36" s="43">
        <f t="shared" si="0"/>
        <v>0</v>
      </c>
    </row>
    <row r="37" spans="1:7" ht="15.75">
      <c r="A37" s="146"/>
      <c r="B37" s="94">
        <v>3</v>
      </c>
      <c r="C37" s="43">
        <f t="shared" si="1"/>
        <v>0</v>
      </c>
      <c r="D37" s="43">
        <f t="shared" si="1"/>
        <v>0</v>
      </c>
      <c r="E37" s="43">
        <f t="shared" si="1"/>
        <v>0</v>
      </c>
      <c r="F37" s="43">
        <f t="shared" si="1"/>
        <v>0</v>
      </c>
      <c r="G37" s="43">
        <f t="shared" si="0"/>
        <v>0</v>
      </c>
    </row>
    <row r="38" spans="1:7" ht="15.75">
      <c r="A38" s="134" t="s">
        <v>120</v>
      </c>
      <c r="B38" s="135"/>
      <c r="C38" s="43">
        <f>SUM(C34:C37)</f>
        <v>16</v>
      </c>
      <c r="D38" s="43">
        <f>SUM(D34:D37)</f>
        <v>0</v>
      </c>
      <c r="E38" s="43">
        <f>SUM(E34:E37)</f>
        <v>4096</v>
      </c>
      <c r="F38" s="43">
        <f>SUM(F34:F37)</f>
        <v>1032</v>
      </c>
      <c r="G38" s="43">
        <f>SUM(C38:F38)</f>
        <v>5144</v>
      </c>
    </row>
    <row r="39" spans="1:3" s="48" customFormat="1" ht="15.75">
      <c r="A39" s="53"/>
      <c r="C39" s="47"/>
    </row>
    <row r="40" ht="15.75">
      <c r="A40" t="s">
        <v>47</v>
      </c>
    </row>
  </sheetData>
  <sheetProtection/>
  <mergeCells count="14">
    <mergeCell ref="A18:B18"/>
    <mergeCell ref="A23:B23"/>
    <mergeCell ref="A28:B28"/>
    <mergeCell ref="A33:B33"/>
    <mergeCell ref="A38:B38"/>
    <mergeCell ref="A34:A37"/>
    <mergeCell ref="A8:B8"/>
    <mergeCell ref="A13:B13"/>
    <mergeCell ref="G2:G3"/>
    <mergeCell ref="A1:G1"/>
    <mergeCell ref="C2:D2"/>
    <mergeCell ref="E2:F2"/>
    <mergeCell ref="B2:B3"/>
    <mergeCell ref="A2:A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zoomScalePageLayoutView="0" workbookViewId="0" topLeftCell="A1">
      <selection activeCell="I10" sqref="I10"/>
    </sheetView>
  </sheetViews>
  <sheetFormatPr defaultColWidth="9.00390625" defaultRowHeight="15.75"/>
  <cols>
    <col min="1" max="6" width="10.625" style="0" customWidth="1"/>
    <col min="7" max="7" width="11.50390625" style="0" customWidth="1"/>
  </cols>
  <sheetData>
    <row r="1" spans="1:7" ht="20.25">
      <c r="A1" s="147" t="s">
        <v>4</v>
      </c>
      <c r="B1" s="148"/>
      <c r="C1" s="148"/>
      <c r="D1" s="148"/>
      <c r="E1" s="148"/>
      <c r="F1" s="148"/>
      <c r="G1" s="148"/>
    </row>
    <row r="2" spans="1:7" ht="16.5" thickBot="1">
      <c r="A2" s="149" t="s">
        <v>44</v>
      </c>
      <c r="B2" s="149"/>
      <c r="C2" s="149"/>
      <c r="D2" s="149"/>
      <c r="E2" s="149"/>
      <c r="F2" s="149"/>
      <c r="G2" s="149"/>
    </row>
    <row r="3" spans="1:7" ht="16.5" thickBot="1">
      <c r="A3" s="83" t="s">
        <v>38</v>
      </c>
      <c r="B3" s="70">
        <v>2006</v>
      </c>
      <c r="C3" s="70">
        <v>2007</v>
      </c>
      <c r="D3" s="70">
        <v>2008</v>
      </c>
      <c r="E3" s="70">
        <v>2009</v>
      </c>
      <c r="F3" s="70">
        <v>2010</v>
      </c>
      <c r="G3" s="84">
        <v>2011</v>
      </c>
    </row>
    <row r="4" spans="1:7" ht="15.75">
      <c r="A4" s="12">
        <v>1</v>
      </c>
      <c r="B4" s="55"/>
      <c r="C4" s="55"/>
      <c r="D4" s="55"/>
      <c r="E4" s="55"/>
      <c r="F4" s="55"/>
      <c r="G4" s="55">
        <v>0</v>
      </c>
    </row>
    <row r="5" spans="1:7" ht="15.75">
      <c r="A5" s="2">
        <v>2</v>
      </c>
      <c r="B5" s="3"/>
      <c r="C5" s="3"/>
      <c r="D5" s="3"/>
      <c r="E5" s="3"/>
      <c r="F5" s="3"/>
      <c r="G5" s="3">
        <v>16</v>
      </c>
    </row>
    <row r="6" spans="1:7" ht="15.75">
      <c r="A6" s="2" t="s">
        <v>3</v>
      </c>
      <c r="B6" s="3"/>
      <c r="C6" s="3"/>
      <c r="D6" s="3"/>
      <c r="E6" s="3"/>
      <c r="F6" s="3"/>
      <c r="G6" s="3"/>
    </row>
    <row r="7" spans="1:7" ht="15.75">
      <c r="A7" s="2">
        <v>3</v>
      </c>
      <c r="B7" s="3"/>
      <c r="C7" s="3"/>
      <c r="D7" s="3"/>
      <c r="E7" s="3"/>
      <c r="F7" s="3"/>
      <c r="G7" s="3"/>
    </row>
    <row r="8" spans="1:7" ht="15.75">
      <c r="A8" s="93" t="s">
        <v>46</v>
      </c>
      <c r="B8" s="43">
        <f aca="true" t="shared" si="0" ref="B8:G8">SUM(B4:B7)</f>
        <v>0</v>
      </c>
      <c r="C8" s="43">
        <f t="shared" si="0"/>
        <v>0</v>
      </c>
      <c r="D8" s="43">
        <f t="shared" si="0"/>
        <v>0</v>
      </c>
      <c r="E8" s="43">
        <f t="shared" si="0"/>
        <v>0</v>
      </c>
      <c r="F8" s="43">
        <f t="shared" si="0"/>
        <v>0</v>
      </c>
      <c r="G8" s="43">
        <f t="shared" si="0"/>
        <v>16</v>
      </c>
    </row>
    <row r="9" spans="1:7" ht="16.5" thickBot="1">
      <c r="A9" s="149" t="s">
        <v>45</v>
      </c>
      <c r="B9" s="149"/>
      <c r="C9" s="149"/>
      <c r="D9" s="149"/>
      <c r="E9" s="149"/>
      <c r="F9" s="149"/>
      <c r="G9" s="149"/>
    </row>
    <row r="10" spans="1:7" ht="16.5" thickBot="1">
      <c r="A10" s="83" t="s">
        <v>38</v>
      </c>
      <c r="B10" s="70">
        <v>2006</v>
      </c>
      <c r="C10" s="70">
        <v>2007</v>
      </c>
      <c r="D10" s="70">
        <v>2008</v>
      </c>
      <c r="E10" s="70">
        <v>2009</v>
      </c>
      <c r="F10" s="70">
        <v>2010</v>
      </c>
      <c r="G10" s="84">
        <v>2011</v>
      </c>
    </row>
    <row r="11" spans="1:7" ht="15.75">
      <c r="A11" s="12">
        <v>1</v>
      </c>
      <c r="B11" s="124">
        <v>969</v>
      </c>
      <c r="C11" s="124">
        <v>2245</v>
      </c>
      <c r="D11" s="124">
        <v>3484</v>
      </c>
      <c r="E11" s="124">
        <v>4325</v>
      </c>
      <c r="F11" s="131">
        <v>4568</v>
      </c>
      <c r="G11" s="55">
        <v>4317</v>
      </c>
    </row>
    <row r="12" spans="1:7" ht="15.75">
      <c r="A12" s="2">
        <v>2</v>
      </c>
      <c r="B12" s="3"/>
      <c r="C12" s="3"/>
      <c r="D12" s="3"/>
      <c r="E12" s="3"/>
      <c r="F12" s="3"/>
      <c r="G12" s="3">
        <v>811</v>
      </c>
    </row>
    <row r="13" spans="1:7" ht="15.75">
      <c r="A13" s="2" t="s">
        <v>3</v>
      </c>
      <c r="B13" s="3"/>
      <c r="C13" s="3"/>
      <c r="D13" s="3"/>
      <c r="E13" s="3"/>
      <c r="F13" s="3"/>
      <c r="G13" s="3"/>
    </row>
    <row r="14" spans="1:7" ht="15.75">
      <c r="A14" s="2">
        <v>3</v>
      </c>
      <c r="B14" s="3"/>
      <c r="C14" s="3"/>
      <c r="D14" s="3"/>
      <c r="E14" s="3"/>
      <c r="F14" s="3"/>
      <c r="G14" s="3"/>
    </row>
    <row r="15" spans="1:7" ht="15.75">
      <c r="A15" s="93" t="s">
        <v>46</v>
      </c>
      <c r="B15" s="43">
        <f aca="true" t="shared" si="1" ref="B15:G15">SUM(B11:B14)</f>
        <v>969</v>
      </c>
      <c r="C15" s="43">
        <f t="shared" si="1"/>
        <v>2245</v>
      </c>
      <c r="D15" s="43">
        <f t="shared" si="1"/>
        <v>3484</v>
      </c>
      <c r="E15" s="43">
        <f t="shared" si="1"/>
        <v>4325</v>
      </c>
      <c r="F15" s="43">
        <f t="shared" si="1"/>
        <v>4568</v>
      </c>
      <c r="G15" s="43">
        <f t="shared" si="1"/>
        <v>5128</v>
      </c>
    </row>
    <row r="16" spans="1:7" ht="16.5" thickBot="1">
      <c r="A16" s="150" t="s">
        <v>139</v>
      </c>
      <c r="B16" s="150"/>
      <c r="C16" s="150"/>
      <c r="D16" s="150"/>
      <c r="E16" s="150"/>
      <c r="F16" s="150"/>
      <c r="G16" s="150"/>
    </row>
    <row r="17" spans="1:7" ht="16.5" thickBot="1">
      <c r="A17" s="83" t="s">
        <v>48</v>
      </c>
      <c r="B17" s="70">
        <v>2006</v>
      </c>
      <c r="C17" s="70">
        <v>2007</v>
      </c>
      <c r="D17" s="70">
        <v>2008</v>
      </c>
      <c r="E17" s="70">
        <v>2009</v>
      </c>
      <c r="F17" s="70">
        <v>2010</v>
      </c>
      <c r="G17" s="84">
        <v>2011</v>
      </c>
    </row>
    <row r="18" spans="1:7" ht="15.75">
      <c r="A18" s="112">
        <v>1</v>
      </c>
      <c r="B18" s="67">
        <f aca="true" t="shared" si="2" ref="B18:G18">+B11+B4</f>
        <v>969</v>
      </c>
      <c r="C18" s="67">
        <f t="shared" si="2"/>
        <v>2245</v>
      </c>
      <c r="D18" s="67">
        <f t="shared" si="2"/>
        <v>3484</v>
      </c>
      <c r="E18" s="67">
        <f t="shared" si="2"/>
        <v>4325</v>
      </c>
      <c r="F18" s="67">
        <f t="shared" si="2"/>
        <v>4568</v>
      </c>
      <c r="G18" s="67">
        <f t="shared" si="2"/>
        <v>4317</v>
      </c>
    </row>
    <row r="19" spans="1:7" ht="15.75">
      <c r="A19" s="112">
        <v>2</v>
      </c>
      <c r="B19" s="67">
        <f aca="true" t="shared" si="3" ref="B19:G19">+B12+B5</f>
        <v>0</v>
      </c>
      <c r="C19" s="67">
        <f t="shared" si="3"/>
        <v>0</v>
      </c>
      <c r="D19" s="67">
        <f t="shared" si="3"/>
        <v>0</v>
      </c>
      <c r="E19" s="67">
        <f t="shared" si="3"/>
        <v>0</v>
      </c>
      <c r="F19" s="67">
        <f t="shared" si="3"/>
        <v>0</v>
      </c>
      <c r="G19" s="67">
        <f t="shared" si="3"/>
        <v>827</v>
      </c>
    </row>
    <row r="20" spans="1:7" ht="15.75">
      <c r="A20" s="93" t="s">
        <v>3</v>
      </c>
      <c r="B20" s="67">
        <f aca="true" t="shared" si="4" ref="B20:G20">+B13+B6</f>
        <v>0</v>
      </c>
      <c r="C20" s="67">
        <f t="shared" si="4"/>
        <v>0</v>
      </c>
      <c r="D20" s="67">
        <f t="shared" si="4"/>
        <v>0</v>
      </c>
      <c r="E20" s="67">
        <f t="shared" si="4"/>
        <v>0</v>
      </c>
      <c r="F20" s="67">
        <f t="shared" si="4"/>
        <v>0</v>
      </c>
      <c r="G20" s="67">
        <f t="shared" si="4"/>
        <v>0</v>
      </c>
    </row>
    <row r="21" spans="1:7" ht="15.75">
      <c r="A21" s="93">
        <v>3</v>
      </c>
      <c r="B21" s="67">
        <f aca="true" t="shared" si="5" ref="B21:G21">+B14+B7</f>
        <v>0</v>
      </c>
      <c r="C21" s="67">
        <f t="shared" si="5"/>
        <v>0</v>
      </c>
      <c r="D21" s="67">
        <f t="shared" si="5"/>
        <v>0</v>
      </c>
      <c r="E21" s="67">
        <f t="shared" si="5"/>
        <v>0</v>
      </c>
      <c r="F21" s="67">
        <f t="shared" si="5"/>
        <v>0</v>
      </c>
      <c r="G21" s="67">
        <f t="shared" si="5"/>
        <v>0</v>
      </c>
    </row>
    <row r="22" spans="1:7" ht="15.75">
      <c r="A22" s="93" t="s">
        <v>46</v>
      </c>
      <c r="B22" s="43">
        <f aca="true" t="shared" si="6" ref="B22:G22">SUM(B18:B21)</f>
        <v>969</v>
      </c>
      <c r="C22" s="43">
        <f t="shared" si="6"/>
        <v>2245</v>
      </c>
      <c r="D22" s="43">
        <f t="shared" si="6"/>
        <v>3484</v>
      </c>
      <c r="E22" s="43">
        <f t="shared" si="6"/>
        <v>4325</v>
      </c>
      <c r="F22" s="43">
        <f t="shared" si="6"/>
        <v>4568</v>
      </c>
      <c r="G22" s="43">
        <f t="shared" si="6"/>
        <v>5144</v>
      </c>
    </row>
    <row r="23" spans="1:7" s="48" customFormat="1" ht="15.75">
      <c r="A23" s="47"/>
      <c r="B23" s="47"/>
      <c r="C23" s="47"/>
      <c r="D23" s="47"/>
      <c r="E23" s="47"/>
      <c r="F23" s="47"/>
      <c r="G23" s="47"/>
    </row>
    <row r="24" ht="15.75">
      <c r="A24" t="s">
        <v>47</v>
      </c>
    </row>
  </sheetData>
  <sheetProtection/>
  <mergeCells count="4">
    <mergeCell ref="A1:G1"/>
    <mergeCell ref="A2:G2"/>
    <mergeCell ref="A9:G9"/>
    <mergeCell ref="A16:G1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130" zoomScaleSheetLayoutView="130" zoomScalePageLayoutView="0" workbookViewId="0" topLeftCell="A1">
      <selection activeCell="E5" sqref="E5"/>
    </sheetView>
  </sheetViews>
  <sheetFormatPr defaultColWidth="9.00390625" defaultRowHeight="15.75"/>
  <cols>
    <col min="1" max="1" width="17.75390625" style="0" customWidth="1"/>
    <col min="2" max="3" width="10.625" style="0" customWidth="1"/>
    <col min="4" max="4" width="9.75390625" style="0" customWidth="1"/>
    <col min="5" max="5" width="10.625" style="0" customWidth="1"/>
    <col min="6" max="6" width="10.00390625" style="0" customWidth="1"/>
    <col min="7" max="7" width="10.625" style="0" customWidth="1"/>
  </cols>
  <sheetData>
    <row r="1" spans="1:7" ht="48" customHeight="1" thickBot="1">
      <c r="A1" s="151" t="s">
        <v>116</v>
      </c>
      <c r="B1" s="151"/>
      <c r="C1" s="151"/>
      <c r="D1" s="151"/>
      <c r="E1" s="151"/>
      <c r="F1" s="151"/>
      <c r="G1" s="151"/>
    </row>
    <row r="2" spans="1:7" ht="31.5" customHeight="1">
      <c r="A2" s="142" t="s">
        <v>42</v>
      </c>
      <c r="B2" s="140" t="s">
        <v>49</v>
      </c>
      <c r="C2" s="156" t="s">
        <v>44</v>
      </c>
      <c r="D2" s="157"/>
      <c r="E2" s="156" t="s">
        <v>45</v>
      </c>
      <c r="F2" s="157"/>
      <c r="G2" s="154" t="s">
        <v>46</v>
      </c>
    </row>
    <row r="3" spans="1:7" ht="15.75" customHeight="1">
      <c r="A3" s="152"/>
      <c r="B3" s="153"/>
      <c r="C3" s="8" t="s">
        <v>0</v>
      </c>
      <c r="D3" s="8" t="s">
        <v>1</v>
      </c>
      <c r="E3" s="8" t="s">
        <v>0</v>
      </c>
      <c r="F3" s="8" t="s">
        <v>1</v>
      </c>
      <c r="G3" s="155"/>
    </row>
    <row r="4" spans="1:7" ht="15.75">
      <c r="A4" s="114" t="s">
        <v>167</v>
      </c>
      <c r="B4" s="2">
        <v>1</v>
      </c>
      <c r="C4" s="3"/>
      <c r="D4" s="3"/>
      <c r="E4" s="3">
        <v>963</v>
      </c>
      <c r="F4" s="3">
        <v>333</v>
      </c>
      <c r="G4" s="52">
        <f>SUM(C4:F4)</f>
        <v>1296</v>
      </c>
    </row>
    <row r="5" spans="1:7" ht="15.75">
      <c r="A5" s="115"/>
      <c r="B5" s="2">
        <v>2</v>
      </c>
      <c r="C5" s="3"/>
      <c r="D5" s="3"/>
      <c r="E5" s="3"/>
      <c r="F5" s="3"/>
      <c r="G5" s="52">
        <f aca="true" t="shared" si="0" ref="G5:G38">SUM(C5:F5)</f>
        <v>0</v>
      </c>
    </row>
    <row r="6" spans="1:7" ht="15.75">
      <c r="A6" s="115"/>
      <c r="B6" s="2" t="s">
        <v>3</v>
      </c>
      <c r="C6" s="3"/>
      <c r="D6" s="3"/>
      <c r="E6" s="3"/>
      <c r="F6" s="3"/>
      <c r="G6" s="52">
        <f t="shared" si="0"/>
        <v>0</v>
      </c>
    </row>
    <row r="7" spans="1:7" ht="15.75">
      <c r="A7" s="115"/>
      <c r="B7" s="2">
        <v>3</v>
      </c>
      <c r="C7" s="3"/>
      <c r="D7" s="3"/>
      <c r="E7" s="3"/>
      <c r="F7" s="3"/>
      <c r="G7" s="52">
        <f t="shared" si="0"/>
        <v>0</v>
      </c>
    </row>
    <row r="8" spans="1:7" ht="15.75">
      <c r="A8" s="134" t="s">
        <v>141</v>
      </c>
      <c r="B8" s="135"/>
      <c r="C8" s="43">
        <f>SUM(C4:C7)</f>
        <v>0</v>
      </c>
      <c r="D8" s="43">
        <f>SUM(D4:D7)</f>
        <v>0</v>
      </c>
      <c r="E8" s="43">
        <f>SUM(E4:E7)</f>
        <v>963</v>
      </c>
      <c r="F8" s="43">
        <f>SUM(F4:F7)</f>
        <v>333</v>
      </c>
      <c r="G8" s="52">
        <f t="shared" si="0"/>
        <v>1296</v>
      </c>
    </row>
    <row r="9" spans="1:7" ht="15.75">
      <c r="A9" s="116" t="s">
        <v>2</v>
      </c>
      <c r="B9" s="2">
        <v>1</v>
      </c>
      <c r="C9" s="3"/>
      <c r="D9" s="3"/>
      <c r="E9" s="3"/>
      <c r="F9" s="3"/>
      <c r="G9" s="52">
        <f t="shared" si="0"/>
        <v>0</v>
      </c>
    </row>
    <row r="10" spans="1:7" ht="15.75">
      <c r="A10" s="115"/>
      <c r="B10" s="2">
        <v>2</v>
      </c>
      <c r="C10" s="3"/>
      <c r="D10" s="3"/>
      <c r="E10" s="3"/>
      <c r="F10" s="3"/>
      <c r="G10" s="52">
        <f t="shared" si="0"/>
        <v>0</v>
      </c>
    </row>
    <row r="11" spans="1:7" ht="15.75">
      <c r="A11" s="115"/>
      <c r="B11" s="2" t="s">
        <v>3</v>
      </c>
      <c r="C11" s="3"/>
      <c r="D11" s="3"/>
      <c r="E11" s="3"/>
      <c r="F11" s="3"/>
      <c r="G11" s="52">
        <f t="shared" si="0"/>
        <v>0</v>
      </c>
    </row>
    <row r="12" spans="1:7" ht="15.75">
      <c r="A12" s="115"/>
      <c r="B12" s="2">
        <v>3</v>
      </c>
      <c r="C12" s="3"/>
      <c r="D12" s="3"/>
      <c r="E12" s="3"/>
      <c r="F12" s="3"/>
      <c r="G12" s="52">
        <f t="shared" si="0"/>
        <v>0</v>
      </c>
    </row>
    <row r="13" spans="1:7" ht="15.75">
      <c r="A13" s="134" t="s">
        <v>142</v>
      </c>
      <c r="B13" s="135"/>
      <c r="C13" s="43">
        <f>SUM(C9:C12)</f>
        <v>0</v>
      </c>
      <c r="D13" s="43">
        <f>SUM(D9:D12)</f>
        <v>0</v>
      </c>
      <c r="E13" s="43">
        <f>SUM(E9:E12)</f>
        <v>0</v>
      </c>
      <c r="F13" s="43">
        <f>SUM(F9:F12)</f>
        <v>0</v>
      </c>
      <c r="G13" s="52">
        <f t="shared" si="0"/>
        <v>0</v>
      </c>
    </row>
    <row r="14" spans="1:7" ht="15.75">
      <c r="A14" s="116" t="s">
        <v>131</v>
      </c>
      <c r="B14" s="2">
        <v>1</v>
      </c>
      <c r="C14" s="3"/>
      <c r="D14" s="3"/>
      <c r="E14" s="3"/>
      <c r="F14" s="3"/>
      <c r="G14" s="52">
        <f t="shared" si="0"/>
        <v>0</v>
      </c>
    </row>
    <row r="15" spans="1:7" ht="15.75">
      <c r="A15" s="115"/>
      <c r="B15" s="2">
        <v>2</v>
      </c>
      <c r="C15" s="3"/>
      <c r="D15" s="3"/>
      <c r="E15" s="3"/>
      <c r="F15" s="3"/>
      <c r="G15" s="52">
        <f t="shared" si="0"/>
        <v>0</v>
      </c>
    </row>
    <row r="16" spans="1:7" ht="15.75">
      <c r="A16" s="115"/>
      <c r="B16" s="2" t="s">
        <v>3</v>
      </c>
      <c r="C16" s="3"/>
      <c r="D16" s="3"/>
      <c r="E16" s="3"/>
      <c r="F16" s="3"/>
      <c r="G16" s="52">
        <f t="shared" si="0"/>
        <v>0</v>
      </c>
    </row>
    <row r="17" spans="1:7" ht="15.75">
      <c r="A17" s="115"/>
      <c r="B17" s="2">
        <v>3</v>
      </c>
      <c r="C17" s="3"/>
      <c r="D17" s="3"/>
      <c r="E17" s="3"/>
      <c r="F17" s="3"/>
      <c r="G17" s="52">
        <f t="shared" si="0"/>
        <v>0</v>
      </c>
    </row>
    <row r="18" spans="1:7" ht="15.75">
      <c r="A18" s="134" t="s">
        <v>143</v>
      </c>
      <c r="B18" s="135"/>
      <c r="C18" s="43">
        <f>SUM(C14:C17)</f>
        <v>0</v>
      </c>
      <c r="D18" s="43">
        <f>SUM(D14:D17)</f>
        <v>0</v>
      </c>
      <c r="E18" s="43">
        <f>SUM(E14:E17)</f>
        <v>0</v>
      </c>
      <c r="F18" s="43">
        <f>SUM(F14:F17)</f>
        <v>0</v>
      </c>
      <c r="G18" s="52">
        <f t="shared" si="0"/>
        <v>0</v>
      </c>
    </row>
    <row r="19" spans="1:7" ht="15.75">
      <c r="A19" s="116" t="s">
        <v>132</v>
      </c>
      <c r="B19" s="2">
        <v>1</v>
      </c>
      <c r="C19" s="3"/>
      <c r="D19" s="3"/>
      <c r="E19" s="3"/>
      <c r="F19" s="3"/>
      <c r="G19" s="52">
        <f t="shared" si="0"/>
        <v>0</v>
      </c>
    </row>
    <row r="20" spans="1:7" ht="15.75">
      <c r="A20" s="115"/>
      <c r="B20" s="2">
        <v>2</v>
      </c>
      <c r="C20" s="3"/>
      <c r="D20" s="3"/>
      <c r="E20" s="3"/>
      <c r="F20" s="3"/>
      <c r="G20" s="52">
        <f t="shared" si="0"/>
        <v>0</v>
      </c>
    </row>
    <row r="21" spans="1:7" ht="15.75">
      <c r="A21" s="115"/>
      <c r="B21" s="2" t="s">
        <v>3</v>
      </c>
      <c r="C21" s="3"/>
      <c r="D21" s="3"/>
      <c r="E21" s="3"/>
      <c r="F21" s="3"/>
      <c r="G21" s="52">
        <f t="shared" si="0"/>
        <v>0</v>
      </c>
    </row>
    <row r="22" spans="1:7" ht="15.75">
      <c r="A22" s="115"/>
      <c r="B22" s="2">
        <v>3</v>
      </c>
      <c r="C22" s="3"/>
      <c r="D22" s="3"/>
      <c r="E22" s="3"/>
      <c r="F22" s="3"/>
      <c r="G22" s="52">
        <f t="shared" si="0"/>
        <v>0</v>
      </c>
    </row>
    <row r="23" spans="1:7" ht="15.75">
      <c r="A23" s="134" t="s">
        <v>144</v>
      </c>
      <c r="B23" s="135"/>
      <c r="C23" s="43">
        <f>SUM(C19:C22)</f>
        <v>0</v>
      </c>
      <c r="D23" s="43">
        <f>SUM(D19:D22)</f>
        <v>0</v>
      </c>
      <c r="E23" s="43">
        <f>SUM(E19:E22)</f>
        <v>0</v>
      </c>
      <c r="F23" s="43">
        <f>SUM(F19:F22)</f>
        <v>0</v>
      </c>
      <c r="G23" s="52">
        <f t="shared" si="0"/>
        <v>0</v>
      </c>
    </row>
    <row r="24" spans="1:7" ht="15.75">
      <c r="A24" s="116" t="s">
        <v>133</v>
      </c>
      <c r="B24" s="2">
        <v>1</v>
      </c>
      <c r="C24" s="3"/>
      <c r="D24" s="3"/>
      <c r="E24" s="3"/>
      <c r="F24" s="3"/>
      <c r="G24" s="52">
        <f t="shared" si="0"/>
        <v>0</v>
      </c>
    </row>
    <row r="25" spans="1:7" ht="15.75">
      <c r="A25" s="115"/>
      <c r="B25" s="2">
        <v>2</v>
      </c>
      <c r="C25" s="3"/>
      <c r="D25" s="3"/>
      <c r="E25" s="3"/>
      <c r="F25" s="3"/>
      <c r="G25" s="52">
        <f t="shared" si="0"/>
        <v>0</v>
      </c>
    </row>
    <row r="26" spans="1:7" ht="15.75">
      <c r="A26" s="115"/>
      <c r="B26" s="2" t="s">
        <v>3</v>
      </c>
      <c r="C26" s="3"/>
      <c r="D26" s="3"/>
      <c r="E26" s="3"/>
      <c r="F26" s="3"/>
      <c r="G26" s="52">
        <f t="shared" si="0"/>
        <v>0</v>
      </c>
    </row>
    <row r="27" spans="1:7" ht="15.75">
      <c r="A27" s="115"/>
      <c r="B27" s="2">
        <v>3</v>
      </c>
      <c r="C27" s="3"/>
      <c r="D27" s="3"/>
      <c r="E27" s="3"/>
      <c r="F27" s="3"/>
      <c r="G27" s="52">
        <f t="shared" si="0"/>
        <v>0</v>
      </c>
    </row>
    <row r="28" spans="1:7" ht="15.75">
      <c r="A28" s="134" t="s">
        <v>145</v>
      </c>
      <c r="B28" s="135"/>
      <c r="C28" s="43">
        <f>SUM(C24:C27)</f>
        <v>0</v>
      </c>
      <c r="D28" s="43">
        <f>SUM(D24:D27)</f>
        <v>0</v>
      </c>
      <c r="E28" s="43">
        <f>SUM(E24:E27)</f>
        <v>0</v>
      </c>
      <c r="F28" s="43">
        <f>SUM(F24:F27)</f>
        <v>0</v>
      </c>
      <c r="G28" s="52">
        <f t="shared" si="0"/>
        <v>0</v>
      </c>
    </row>
    <row r="29" spans="1:7" ht="15.75">
      <c r="A29" s="116" t="s">
        <v>134</v>
      </c>
      <c r="B29" s="2">
        <v>1</v>
      </c>
      <c r="C29" s="3"/>
      <c r="D29" s="3"/>
      <c r="E29" s="3"/>
      <c r="F29" s="3"/>
      <c r="G29" s="52">
        <f t="shared" si="0"/>
        <v>0</v>
      </c>
    </row>
    <row r="30" spans="1:7" ht="15.75">
      <c r="A30" s="117"/>
      <c r="B30" s="2">
        <v>2</v>
      </c>
      <c r="C30" s="3"/>
      <c r="D30" s="3"/>
      <c r="E30" s="3"/>
      <c r="F30" s="3"/>
      <c r="G30" s="52">
        <f t="shared" si="0"/>
        <v>0</v>
      </c>
    </row>
    <row r="31" spans="1:7" ht="15.75">
      <c r="A31" s="117"/>
      <c r="B31" s="2" t="s">
        <v>3</v>
      </c>
      <c r="C31" s="3"/>
      <c r="D31" s="3"/>
      <c r="E31" s="3"/>
      <c r="F31" s="3"/>
      <c r="G31" s="52">
        <f t="shared" si="0"/>
        <v>0</v>
      </c>
    </row>
    <row r="32" spans="1:7" ht="15.75">
      <c r="A32" s="118"/>
      <c r="B32" s="2">
        <v>3</v>
      </c>
      <c r="C32" s="3"/>
      <c r="D32" s="3"/>
      <c r="E32" s="3"/>
      <c r="F32" s="3"/>
      <c r="G32" s="52">
        <f t="shared" si="0"/>
        <v>0</v>
      </c>
    </row>
    <row r="33" spans="1:7" ht="15.75">
      <c r="A33" s="134" t="s">
        <v>146</v>
      </c>
      <c r="B33" s="135"/>
      <c r="C33" s="43">
        <f>SUM(C29:C32)</f>
        <v>0</v>
      </c>
      <c r="D33" s="43">
        <f>SUM(D29:D32)</f>
        <v>0</v>
      </c>
      <c r="E33" s="43">
        <f>SUM(E29:E32)</f>
        <v>0</v>
      </c>
      <c r="F33" s="43">
        <f>SUM(F29:F32)</f>
        <v>0</v>
      </c>
      <c r="G33" s="52">
        <f t="shared" si="0"/>
        <v>0</v>
      </c>
    </row>
    <row r="34" spans="1:7" ht="15.75">
      <c r="A34" s="95" t="s">
        <v>147</v>
      </c>
      <c r="B34" s="93">
        <v>1</v>
      </c>
      <c r="C34" s="43">
        <f aca="true" t="shared" si="1" ref="C34:F38">+C4+C9+C14+C19+C24+C29</f>
        <v>0</v>
      </c>
      <c r="D34" s="43">
        <f t="shared" si="1"/>
        <v>0</v>
      </c>
      <c r="E34" s="43">
        <f t="shared" si="1"/>
        <v>963</v>
      </c>
      <c r="F34" s="43">
        <f t="shared" si="1"/>
        <v>333</v>
      </c>
      <c r="G34" s="52">
        <f t="shared" si="0"/>
        <v>1296</v>
      </c>
    </row>
    <row r="35" spans="1:7" ht="15.75">
      <c r="A35" s="96"/>
      <c r="B35" s="93">
        <v>2</v>
      </c>
      <c r="C35" s="43">
        <f t="shared" si="1"/>
        <v>0</v>
      </c>
      <c r="D35" s="43">
        <f t="shared" si="1"/>
        <v>0</v>
      </c>
      <c r="E35" s="43">
        <f t="shared" si="1"/>
        <v>0</v>
      </c>
      <c r="F35" s="43">
        <f t="shared" si="1"/>
        <v>0</v>
      </c>
      <c r="G35" s="52">
        <f t="shared" si="0"/>
        <v>0</v>
      </c>
    </row>
    <row r="36" spans="1:7" ht="15.75">
      <c r="A36" s="96"/>
      <c r="B36" s="93" t="s">
        <v>3</v>
      </c>
      <c r="C36" s="43">
        <f t="shared" si="1"/>
        <v>0</v>
      </c>
      <c r="D36" s="43">
        <f t="shared" si="1"/>
        <v>0</v>
      </c>
      <c r="E36" s="43">
        <f t="shared" si="1"/>
        <v>0</v>
      </c>
      <c r="F36" s="43">
        <f t="shared" si="1"/>
        <v>0</v>
      </c>
      <c r="G36" s="52">
        <f t="shared" si="0"/>
        <v>0</v>
      </c>
    </row>
    <row r="37" spans="1:7" ht="15.75">
      <c r="A37" s="97"/>
      <c r="B37" s="93">
        <v>3</v>
      </c>
      <c r="C37" s="43">
        <f t="shared" si="1"/>
        <v>0</v>
      </c>
      <c r="D37" s="43">
        <f t="shared" si="1"/>
        <v>0</v>
      </c>
      <c r="E37" s="43">
        <f t="shared" si="1"/>
        <v>0</v>
      </c>
      <c r="F37" s="43">
        <f t="shared" si="1"/>
        <v>0</v>
      </c>
      <c r="G37" s="52">
        <f t="shared" si="0"/>
        <v>0</v>
      </c>
    </row>
    <row r="38" spans="1:7" ht="15.75">
      <c r="A38" s="134" t="s">
        <v>140</v>
      </c>
      <c r="B38" s="135"/>
      <c r="C38" s="43">
        <f t="shared" si="1"/>
        <v>0</v>
      </c>
      <c r="D38" s="43">
        <f t="shared" si="1"/>
        <v>0</v>
      </c>
      <c r="E38" s="43">
        <f t="shared" si="1"/>
        <v>963</v>
      </c>
      <c r="F38" s="43">
        <f t="shared" si="1"/>
        <v>333</v>
      </c>
      <c r="G38" s="52">
        <f t="shared" si="0"/>
        <v>1296</v>
      </c>
    </row>
    <row r="39" ht="15.75">
      <c r="A39" s="17"/>
    </row>
    <row r="40" ht="15.75">
      <c r="A40" t="s">
        <v>47</v>
      </c>
    </row>
  </sheetData>
  <sheetProtection/>
  <mergeCells count="13">
    <mergeCell ref="A23:B23"/>
    <mergeCell ref="A28:B28"/>
    <mergeCell ref="A33:B33"/>
    <mergeCell ref="A38:B38"/>
    <mergeCell ref="C2:D2"/>
    <mergeCell ref="E2:F2"/>
    <mergeCell ref="A18:B18"/>
    <mergeCell ref="A1:G1"/>
    <mergeCell ref="A2:A3"/>
    <mergeCell ref="B2:B3"/>
    <mergeCell ref="G2:G3"/>
    <mergeCell ref="A8:B8"/>
    <mergeCell ref="A13:B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4"/>
  <sheetViews>
    <sheetView view="pageBreakPreview" zoomScaleSheetLayoutView="100" zoomScalePageLayoutView="0" workbookViewId="0" topLeftCell="A1">
      <selection activeCell="D35" sqref="D35"/>
    </sheetView>
  </sheetViews>
  <sheetFormatPr defaultColWidth="9.00390625" defaultRowHeight="15.75"/>
  <cols>
    <col min="1" max="1" width="27.625" style="0" customWidth="1"/>
    <col min="2" max="3" width="10.625" style="0" customWidth="1"/>
    <col min="4" max="4" width="9.50390625" style="0" customWidth="1"/>
    <col min="5" max="6" width="9.75390625" style="0" customWidth="1"/>
    <col min="7" max="10" width="11.125" style="0" customWidth="1"/>
  </cols>
  <sheetData>
    <row r="1" spans="1:10" ht="46.5" customHeight="1">
      <c r="A1" s="161" t="s">
        <v>84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1" ht="16.5" thickBot="1">
      <c r="A2" s="158" t="s">
        <v>44</v>
      </c>
      <c r="B2" s="158"/>
      <c r="C2" s="158"/>
      <c r="D2" s="158"/>
      <c r="E2" s="158"/>
      <c r="F2" s="158"/>
      <c r="G2" s="158"/>
      <c r="H2" s="158"/>
      <c r="I2" s="158"/>
      <c r="J2" s="158"/>
      <c r="K2" s="16"/>
    </row>
    <row r="3" spans="1:10" ht="30.75" thickBot="1">
      <c r="A3" s="56" t="s">
        <v>59</v>
      </c>
      <c r="B3" s="63" t="s">
        <v>50</v>
      </c>
      <c r="C3" s="63" t="s">
        <v>51</v>
      </c>
      <c r="D3" s="64" t="s">
        <v>52</v>
      </c>
      <c r="E3" s="64" t="s">
        <v>53</v>
      </c>
      <c r="F3" s="64" t="s">
        <v>54</v>
      </c>
      <c r="G3" s="65" t="s">
        <v>55</v>
      </c>
      <c r="H3" s="65" t="s">
        <v>56</v>
      </c>
      <c r="I3" s="65" t="s">
        <v>57</v>
      </c>
      <c r="J3" s="66" t="s">
        <v>58</v>
      </c>
    </row>
    <row r="4" spans="1:10" ht="30">
      <c r="A4" s="61" t="s">
        <v>11</v>
      </c>
      <c r="B4" s="62"/>
      <c r="C4" s="62">
        <v>0</v>
      </c>
      <c r="D4" s="62">
        <v>0</v>
      </c>
      <c r="E4" s="62">
        <v>0</v>
      </c>
      <c r="F4" s="62">
        <v>0</v>
      </c>
      <c r="G4" s="99">
        <f>_xlfn.IFERROR(C4/B4,0)</f>
        <v>0</v>
      </c>
      <c r="H4" s="99">
        <f>_xlfn.IFERROR(E4/D4,0)</f>
        <v>0</v>
      </c>
      <c r="I4" s="99">
        <f>_xlfn.IFERROR(F4/E4,0)</f>
        <v>0</v>
      </c>
      <c r="J4" s="99">
        <f>_xlfn.IFERROR(F4/B4,0)</f>
        <v>0</v>
      </c>
    </row>
    <row r="5" spans="1:10" ht="15.75">
      <c r="A5" s="29" t="s">
        <v>12</v>
      </c>
      <c r="B5" s="30"/>
      <c r="C5" s="30"/>
      <c r="D5" s="30"/>
      <c r="E5" s="30"/>
      <c r="F5" s="30"/>
      <c r="G5" s="100">
        <f>_xlfn.IFERROR(C5/B5,0)</f>
        <v>0</v>
      </c>
      <c r="H5" s="100">
        <f aca="true" t="shared" si="0" ref="H5:H27">_xlfn.IFERROR(E5/D5,0)</f>
        <v>0</v>
      </c>
      <c r="I5" s="100">
        <f aca="true" t="shared" si="1" ref="I5:I27">_xlfn.IFERROR(F5/E5,0)</f>
        <v>0</v>
      </c>
      <c r="J5" s="100">
        <f aca="true" t="shared" si="2" ref="J5:J27">_xlfn.IFERROR(F5/B5,0)</f>
        <v>0</v>
      </c>
    </row>
    <row r="6" spans="1:10" ht="15.75">
      <c r="A6" s="29" t="s">
        <v>13</v>
      </c>
      <c r="B6" s="30"/>
      <c r="C6" s="30"/>
      <c r="D6" s="30"/>
      <c r="E6" s="30"/>
      <c r="F6" s="30"/>
      <c r="G6" s="100">
        <f aca="true" t="shared" si="3" ref="G6:G31">_xlfn.IFERROR(C6/B6,0)</f>
        <v>0</v>
      </c>
      <c r="H6" s="100">
        <f t="shared" si="0"/>
        <v>0</v>
      </c>
      <c r="I6" s="100">
        <f t="shared" si="1"/>
        <v>0</v>
      </c>
      <c r="J6" s="100">
        <f t="shared" si="2"/>
        <v>0</v>
      </c>
    </row>
    <row r="7" spans="1:10" ht="15.75">
      <c r="A7" s="29" t="s">
        <v>14</v>
      </c>
      <c r="B7" s="30"/>
      <c r="C7" s="30"/>
      <c r="D7" s="30"/>
      <c r="E7" s="30"/>
      <c r="F7" s="30"/>
      <c r="G7" s="100">
        <f t="shared" si="3"/>
        <v>0</v>
      </c>
      <c r="H7" s="100">
        <f t="shared" si="0"/>
        <v>0</v>
      </c>
      <c r="I7" s="100">
        <f t="shared" si="1"/>
        <v>0</v>
      </c>
      <c r="J7" s="100">
        <f t="shared" si="2"/>
        <v>0</v>
      </c>
    </row>
    <row r="8" spans="1:10" ht="15.75">
      <c r="A8" s="29" t="s">
        <v>15</v>
      </c>
      <c r="B8" s="30"/>
      <c r="C8" s="30"/>
      <c r="D8" s="30"/>
      <c r="E8" s="30"/>
      <c r="F8" s="30"/>
      <c r="G8" s="100">
        <f t="shared" si="3"/>
        <v>0</v>
      </c>
      <c r="H8" s="100">
        <f t="shared" si="0"/>
        <v>0</v>
      </c>
      <c r="I8" s="100">
        <f t="shared" si="1"/>
        <v>0</v>
      </c>
      <c r="J8" s="100">
        <f t="shared" si="2"/>
        <v>0</v>
      </c>
    </row>
    <row r="9" spans="1:10" ht="15.75">
      <c r="A9" s="29" t="s">
        <v>16</v>
      </c>
      <c r="B9" s="30"/>
      <c r="C9" s="30"/>
      <c r="D9" s="30"/>
      <c r="E9" s="30"/>
      <c r="F9" s="30"/>
      <c r="G9" s="100">
        <f t="shared" si="3"/>
        <v>0</v>
      </c>
      <c r="H9" s="100">
        <f t="shared" si="0"/>
        <v>0</v>
      </c>
      <c r="I9" s="100">
        <f t="shared" si="1"/>
        <v>0</v>
      </c>
      <c r="J9" s="100">
        <f t="shared" si="2"/>
        <v>0</v>
      </c>
    </row>
    <row r="10" spans="1:10" ht="15.75">
      <c r="A10" s="29" t="s">
        <v>17</v>
      </c>
      <c r="B10" s="30"/>
      <c r="C10" s="30"/>
      <c r="D10" s="30"/>
      <c r="E10" s="30"/>
      <c r="F10" s="30"/>
      <c r="G10" s="100">
        <f t="shared" si="3"/>
        <v>0</v>
      </c>
      <c r="H10" s="100">
        <f t="shared" si="0"/>
        <v>0</v>
      </c>
      <c r="I10" s="100">
        <f t="shared" si="1"/>
        <v>0</v>
      </c>
      <c r="J10" s="100">
        <f t="shared" si="2"/>
        <v>0</v>
      </c>
    </row>
    <row r="11" spans="1:10" ht="15.75">
      <c r="A11" s="29" t="s">
        <v>18</v>
      </c>
      <c r="B11" s="30"/>
      <c r="C11" s="30"/>
      <c r="D11" s="30"/>
      <c r="E11" s="30"/>
      <c r="F11" s="30"/>
      <c r="G11" s="100">
        <f t="shared" si="3"/>
        <v>0</v>
      </c>
      <c r="H11" s="100">
        <f t="shared" si="0"/>
        <v>0</v>
      </c>
      <c r="I11" s="100">
        <f t="shared" si="1"/>
        <v>0</v>
      </c>
      <c r="J11" s="100">
        <f t="shared" si="2"/>
        <v>0</v>
      </c>
    </row>
    <row r="12" spans="1:10" ht="15.75">
      <c r="A12" s="29" t="s">
        <v>19</v>
      </c>
      <c r="B12" s="31"/>
      <c r="C12" s="31"/>
      <c r="D12" s="31"/>
      <c r="E12" s="31"/>
      <c r="F12" s="31"/>
      <c r="G12" s="100">
        <f t="shared" si="3"/>
        <v>0</v>
      </c>
      <c r="H12" s="100">
        <f t="shared" si="0"/>
        <v>0</v>
      </c>
      <c r="I12" s="100">
        <f t="shared" si="1"/>
        <v>0</v>
      </c>
      <c r="J12" s="100">
        <f t="shared" si="2"/>
        <v>0</v>
      </c>
    </row>
    <row r="13" spans="1:10" ht="15.75">
      <c r="A13" s="29" t="s">
        <v>20</v>
      </c>
      <c r="B13" s="32"/>
      <c r="C13" s="32"/>
      <c r="D13" s="31"/>
      <c r="E13" s="31"/>
      <c r="F13" s="31"/>
      <c r="G13" s="100">
        <f t="shared" si="3"/>
        <v>0</v>
      </c>
      <c r="H13" s="100">
        <f t="shared" si="0"/>
        <v>0</v>
      </c>
      <c r="I13" s="100">
        <f t="shared" si="1"/>
        <v>0</v>
      </c>
      <c r="J13" s="100">
        <f t="shared" si="2"/>
        <v>0</v>
      </c>
    </row>
    <row r="14" spans="1:10" ht="15.75">
      <c r="A14" s="29" t="s">
        <v>21</v>
      </c>
      <c r="B14" s="30"/>
      <c r="C14" s="30"/>
      <c r="D14" s="30"/>
      <c r="E14" s="30"/>
      <c r="F14" s="30"/>
      <c r="G14" s="100">
        <f t="shared" si="3"/>
        <v>0</v>
      </c>
      <c r="H14" s="100">
        <f t="shared" si="0"/>
        <v>0</v>
      </c>
      <c r="I14" s="100">
        <f t="shared" si="1"/>
        <v>0</v>
      </c>
      <c r="J14" s="100">
        <f t="shared" si="2"/>
        <v>0</v>
      </c>
    </row>
    <row r="15" spans="1:10" ht="30">
      <c r="A15" s="29" t="s">
        <v>22</v>
      </c>
      <c r="B15" s="30"/>
      <c r="C15" s="30"/>
      <c r="D15" s="30"/>
      <c r="E15" s="30"/>
      <c r="F15" s="30"/>
      <c r="G15" s="100">
        <f t="shared" si="3"/>
        <v>0</v>
      </c>
      <c r="H15" s="100">
        <f t="shared" si="0"/>
        <v>0</v>
      </c>
      <c r="I15" s="100">
        <f t="shared" si="1"/>
        <v>0</v>
      </c>
      <c r="J15" s="100">
        <f t="shared" si="2"/>
        <v>0</v>
      </c>
    </row>
    <row r="16" spans="1:10" ht="15.75">
      <c r="A16" s="29" t="s">
        <v>23</v>
      </c>
      <c r="B16" s="30"/>
      <c r="C16" s="30"/>
      <c r="D16" s="30"/>
      <c r="E16" s="30"/>
      <c r="F16" s="30"/>
      <c r="G16" s="100">
        <f t="shared" si="3"/>
        <v>0</v>
      </c>
      <c r="H16" s="100">
        <f t="shared" si="0"/>
        <v>0</v>
      </c>
      <c r="I16" s="100">
        <f t="shared" si="1"/>
        <v>0</v>
      </c>
      <c r="J16" s="100">
        <f t="shared" si="2"/>
        <v>0</v>
      </c>
    </row>
    <row r="17" spans="1:10" ht="15.75">
      <c r="A17" s="29" t="s">
        <v>24</v>
      </c>
      <c r="B17" s="30"/>
      <c r="C17" s="30"/>
      <c r="D17" s="30"/>
      <c r="E17" s="30"/>
      <c r="F17" s="30"/>
      <c r="G17" s="100">
        <f t="shared" si="3"/>
        <v>0</v>
      </c>
      <c r="H17" s="100">
        <f t="shared" si="0"/>
        <v>0</v>
      </c>
      <c r="I17" s="100">
        <f t="shared" si="1"/>
        <v>0</v>
      </c>
      <c r="J17" s="100">
        <f t="shared" si="2"/>
        <v>0</v>
      </c>
    </row>
    <row r="18" spans="1:10" ht="15.75">
      <c r="A18" s="29" t="s">
        <v>25</v>
      </c>
      <c r="B18" s="30"/>
      <c r="C18" s="30"/>
      <c r="D18" s="30"/>
      <c r="E18" s="30"/>
      <c r="F18" s="30"/>
      <c r="G18" s="100">
        <f t="shared" si="3"/>
        <v>0</v>
      </c>
      <c r="H18" s="100">
        <f t="shared" si="0"/>
        <v>0</v>
      </c>
      <c r="I18" s="100">
        <f t="shared" si="1"/>
        <v>0</v>
      </c>
      <c r="J18" s="100">
        <f t="shared" si="2"/>
        <v>0</v>
      </c>
    </row>
    <row r="19" spans="1:10" ht="15.75">
      <c r="A19" s="29" t="s">
        <v>26</v>
      </c>
      <c r="B19" s="30"/>
      <c r="C19" s="30"/>
      <c r="D19" s="30"/>
      <c r="E19" s="30"/>
      <c r="F19" s="30"/>
      <c r="G19" s="100">
        <f t="shared" si="3"/>
        <v>0</v>
      </c>
      <c r="H19" s="100">
        <f t="shared" si="0"/>
        <v>0</v>
      </c>
      <c r="I19" s="100">
        <f t="shared" si="1"/>
        <v>0</v>
      </c>
      <c r="J19" s="100">
        <f t="shared" si="2"/>
        <v>0</v>
      </c>
    </row>
    <row r="20" spans="1:10" ht="15.75">
      <c r="A20" s="29" t="s">
        <v>27</v>
      </c>
      <c r="B20" s="30"/>
      <c r="C20" s="30"/>
      <c r="D20" s="30"/>
      <c r="E20" s="30"/>
      <c r="F20" s="30"/>
      <c r="G20" s="100">
        <f t="shared" si="3"/>
        <v>0</v>
      </c>
      <c r="H20" s="100">
        <f t="shared" si="0"/>
        <v>0</v>
      </c>
      <c r="I20" s="100">
        <f t="shared" si="1"/>
        <v>0</v>
      </c>
      <c r="J20" s="100">
        <f t="shared" si="2"/>
        <v>0</v>
      </c>
    </row>
    <row r="21" spans="1:10" ht="15.75">
      <c r="A21" s="29" t="s">
        <v>28</v>
      </c>
      <c r="B21" s="30"/>
      <c r="C21" s="30"/>
      <c r="D21" s="30"/>
      <c r="E21" s="30"/>
      <c r="F21" s="30"/>
      <c r="G21" s="100">
        <f t="shared" si="3"/>
        <v>0</v>
      </c>
      <c r="H21" s="100">
        <f t="shared" si="0"/>
        <v>0</v>
      </c>
      <c r="I21" s="100">
        <f t="shared" si="1"/>
        <v>0</v>
      </c>
      <c r="J21" s="100">
        <f t="shared" si="2"/>
        <v>0</v>
      </c>
    </row>
    <row r="22" spans="1:10" ht="15.75">
      <c r="A22" s="29" t="s">
        <v>29</v>
      </c>
      <c r="B22" s="30"/>
      <c r="C22" s="30"/>
      <c r="D22" s="30"/>
      <c r="E22" s="30"/>
      <c r="F22" s="30"/>
      <c r="G22" s="100">
        <f t="shared" si="3"/>
        <v>0</v>
      </c>
      <c r="H22" s="100">
        <f t="shared" si="0"/>
        <v>0</v>
      </c>
      <c r="I22" s="100">
        <f t="shared" si="1"/>
        <v>0</v>
      </c>
      <c r="J22" s="100">
        <f t="shared" si="2"/>
        <v>0</v>
      </c>
    </row>
    <row r="23" spans="1:10" ht="15.75">
      <c r="A23" s="29" t="s">
        <v>30</v>
      </c>
      <c r="B23" s="30"/>
      <c r="C23" s="30"/>
      <c r="D23" s="30"/>
      <c r="E23" s="30"/>
      <c r="F23" s="30"/>
      <c r="G23" s="100">
        <f t="shared" si="3"/>
        <v>0</v>
      </c>
      <c r="H23" s="100">
        <f t="shared" si="0"/>
        <v>0</v>
      </c>
      <c r="I23" s="100">
        <f t="shared" si="1"/>
        <v>0</v>
      </c>
      <c r="J23" s="100">
        <f t="shared" si="2"/>
        <v>0</v>
      </c>
    </row>
    <row r="24" spans="1:10" ht="15.75">
      <c r="A24" s="29" t="s">
        <v>31</v>
      </c>
      <c r="B24" s="30"/>
      <c r="C24" s="30"/>
      <c r="D24" s="30"/>
      <c r="E24" s="30"/>
      <c r="F24" s="30"/>
      <c r="G24" s="100">
        <f t="shared" si="3"/>
        <v>0</v>
      </c>
      <c r="H24" s="100">
        <f t="shared" si="0"/>
        <v>0</v>
      </c>
      <c r="I24" s="100">
        <f t="shared" si="1"/>
        <v>0</v>
      </c>
      <c r="J24" s="100">
        <f t="shared" si="2"/>
        <v>0</v>
      </c>
    </row>
    <row r="25" spans="1:10" ht="15.75">
      <c r="A25" s="29" t="s">
        <v>32</v>
      </c>
      <c r="B25" s="30"/>
      <c r="C25" s="30"/>
      <c r="D25" s="30"/>
      <c r="E25" s="30"/>
      <c r="F25" s="30"/>
      <c r="G25" s="100">
        <f t="shared" si="3"/>
        <v>0</v>
      </c>
      <c r="H25" s="100">
        <f t="shared" si="0"/>
        <v>0</v>
      </c>
      <c r="I25" s="100">
        <f t="shared" si="1"/>
        <v>0</v>
      </c>
      <c r="J25" s="100">
        <f t="shared" si="2"/>
        <v>0</v>
      </c>
    </row>
    <row r="26" spans="1:10" ht="15.75">
      <c r="A26" s="29" t="s">
        <v>33</v>
      </c>
      <c r="B26" s="30"/>
      <c r="C26" s="30"/>
      <c r="D26" s="30"/>
      <c r="E26" s="30"/>
      <c r="F26" s="30"/>
      <c r="G26" s="100">
        <f t="shared" si="3"/>
        <v>0</v>
      </c>
      <c r="H26" s="100">
        <f t="shared" si="0"/>
        <v>0</v>
      </c>
      <c r="I26" s="100">
        <f t="shared" si="1"/>
        <v>0</v>
      </c>
      <c r="J26" s="100">
        <f t="shared" si="2"/>
        <v>0</v>
      </c>
    </row>
    <row r="27" spans="1:10" ht="15.75">
      <c r="A27" s="29" t="s">
        <v>34</v>
      </c>
      <c r="B27" s="30"/>
      <c r="C27" s="30"/>
      <c r="D27" s="30"/>
      <c r="E27" s="30"/>
      <c r="F27" s="30"/>
      <c r="G27" s="100">
        <f t="shared" si="3"/>
        <v>0</v>
      </c>
      <c r="H27" s="100">
        <f t="shared" si="0"/>
        <v>0</v>
      </c>
      <c r="I27" s="100">
        <f t="shared" si="1"/>
        <v>0</v>
      </c>
      <c r="J27" s="100">
        <f t="shared" si="2"/>
        <v>0</v>
      </c>
    </row>
    <row r="28" spans="1:10" ht="15.75">
      <c r="A28" s="29" t="s">
        <v>35</v>
      </c>
      <c r="B28" s="30"/>
      <c r="C28" s="30"/>
      <c r="D28" s="30"/>
      <c r="E28" s="30"/>
      <c r="F28" s="30"/>
      <c r="G28" s="100">
        <f t="shared" si="3"/>
        <v>0</v>
      </c>
      <c r="H28" s="100">
        <f aca="true" t="shared" si="4" ref="H28:I31">_xlfn.IFERROR(E28/D28,0)</f>
        <v>0</v>
      </c>
      <c r="I28" s="100">
        <f t="shared" si="4"/>
        <v>0</v>
      </c>
      <c r="J28" s="100">
        <f>_xlfn.IFERROR(F28/B28,0)</f>
        <v>0</v>
      </c>
    </row>
    <row r="29" spans="1:10" ht="15.75">
      <c r="A29" s="29" t="s">
        <v>36</v>
      </c>
      <c r="B29" s="30"/>
      <c r="C29" s="30"/>
      <c r="D29" s="30"/>
      <c r="E29" s="30"/>
      <c r="F29" s="30"/>
      <c r="G29" s="100">
        <f t="shared" si="3"/>
        <v>0</v>
      </c>
      <c r="H29" s="100">
        <f t="shared" si="4"/>
        <v>0</v>
      </c>
      <c r="I29" s="100">
        <f t="shared" si="4"/>
        <v>0</v>
      </c>
      <c r="J29" s="100">
        <f>_xlfn.IFERROR(F29/B29,0)</f>
        <v>0</v>
      </c>
    </row>
    <row r="30" spans="1:10" ht="30">
      <c r="A30" s="32" t="s">
        <v>37</v>
      </c>
      <c r="B30" s="31"/>
      <c r="C30" s="31"/>
      <c r="D30" s="31"/>
      <c r="E30" s="31"/>
      <c r="F30" s="31"/>
      <c r="G30" s="100">
        <f t="shared" si="3"/>
        <v>0</v>
      </c>
      <c r="H30" s="100">
        <f t="shared" si="4"/>
        <v>0</v>
      </c>
      <c r="I30" s="100">
        <f t="shared" si="4"/>
        <v>0</v>
      </c>
      <c r="J30" s="100">
        <f>_xlfn.IFERROR(F30/B30,0)</f>
        <v>0</v>
      </c>
    </row>
    <row r="31" spans="1:10" ht="15.75">
      <c r="A31" s="98" t="s">
        <v>46</v>
      </c>
      <c r="B31" s="42">
        <f>+SUM(B4:B30)</f>
        <v>0</v>
      </c>
      <c r="C31" s="42">
        <f>+SUM(C4:C30)</f>
        <v>0</v>
      </c>
      <c r="D31" s="42">
        <f>+SUM(D4:D30)</f>
        <v>0</v>
      </c>
      <c r="E31" s="42">
        <f>+SUM(E4:E30)</f>
        <v>0</v>
      </c>
      <c r="F31" s="42">
        <f>+SUM(F4:F30)</f>
        <v>0</v>
      </c>
      <c r="G31" s="100">
        <f t="shared" si="3"/>
        <v>0</v>
      </c>
      <c r="H31" s="100">
        <f t="shared" si="4"/>
        <v>0</v>
      </c>
      <c r="I31" s="100">
        <f t="shared" si="4"/>
        <v>0</v>
      </c>
      <c r="J31" s="100">
        <f>_xlfn.IFERROR(F31/B31,0)</f>
        <v>0</v>
      </c>
    </row>
    <row r="32" spans="1:10" ht="15.75">
      <c r="A32" s="33"/>
      <c r="B32" s="34"/>
      <c r="C32" s="34"/>
      <c r="D32" s="34"/>
      <c r="E32" s="34"/>
      <c r="F32" s="34"/>
      <c r="G32" s="34"/>
      <c r="H32" s="34"/>
      <c r="J32" s="34"/>
    </row>
    <row r="33" spans="1:10" ht="16.5" thickBot="1">
      <c r="A33" s="159" t="s">
        <v>45</v>
      </c>
      <c r="B33" s="160"/>
      <c r="C33" s="160"/>
      <c r="D33" s="160"/>
      <c r="E33" s="160"/>
      <c r="F33" s="160"/>
      <c r="G33" s="160"/>
      <c r="H33" s="160"/>
      <c r="I33" s="160"/>
      <c r="J33" s="160"/>
    </row>
    <row r="34" spans="1:10" ht="32.25" thickBot="1">
      <c r="A34" s="56" t="s">
        <v>59</v>
      </c>
      <c r="B34" s="57" t="s">
        <v>50</v>
      </c>
      <c r="C34" s="57" t="s">
        <v>51</v>
      </c>
      <c r="D34" s="58" t="s">
        <v>52</v>
      </c>
      <c r="E34" s="58" t="s">
        <v>53</v>
      </c>
      <c r="F34" s="58" t="s">
        <v>54</v>
      </c>
      <c r="G34" s="59" t="s">
        <v>55</v>
      </c>
      <c r="H34" s="59" t="s">
        <v>56</v>
      </c>
      <c r="I34" s="59" t="s">
        <v>57</v>
      </c>
      <c r="J34" s="60" t="s">
        <v>58</v>
      </c>
    </row>
    <row r="35" spans="1:10" ht="31.5">
      <c r="A35" s="54" t="s">
        <v>11</v>
      </c>
      <c r="B35" s="55"/>
      <c r="C35" s="55">
        <v>1581</v>
      </c>
      <c r="D35" s="55"/>
      <c r="E35" s="55">
        <v>1581</v>
      </c>
      <c r="F35" s="55">
        <v>1163</v>
      </c>
      <c r="G35" s="99">
        <f>_xlfn.IFERROR(C35/B35,0)</f>
        <v>0</v>
      </c>
      <c r="H35" s="99">
        <f>_xlfn.IFERROR(E35/D35,0)</f>
        <v>0</v>
      </c>
      <c r="I35" s="99">
        <f>_xlfn.IFERROR(F35/E35,0)</f>
        <v>0.7356103731815307</v>
      </c>
      <c r="J35" s="99">
        <f>_xlfn.IFERROR(F35/B35,0)</f>
        <v>0</v>
      </c>
    </row>
    <row r="36" spans="1:10" ht="15.75">
      <c r="A36" s="20" t="s">
        <v>12</v>
      </c>
      <c r="B36" s="3"/>
      <c r="C36" s="3"/>
      <c r="D36" s="3"/>
      <c r="E36" s="3"/>
      <c r="F36" s="3"/>
      <c r="G36" s="100">
        <f aca="true" t="shared" si="5" ref="G36:G50">_xlfn.IFERROR(C36/B36,0)</f>
        <v>0</v>
      </c>
      <c r="H36" s="100">
        <f aca="true" t="shared" si="6" ref="H36:H50">_xlfn.IFERROR(E36/D36,0)</f>
        <v>0</v>
      </c>
      <c r="I36" s="100">
        <f aca="true" t="shared" si="7" ref="I36:I50">_xlfn.IFERROR(F36/E36,0)</f>
        <v>0</v>
      </c>
      <c r="J36" s="100">
        <f aca="true" t="shared" si="8" ref="J36:J50">_xlfn.IFERROR(F36/B36,0)</f>
        <v>0</v>
      </c>
    </row>
    <row r="37" spans="1:10" ht="15.75">
      <c r="A37" s="20" t="s">
        <v>13</v>
      </c>
      <c r="B37" s="3"/>
      <c r="C37" s="3"/>
      <c r="D37" s="3"/>
      <c r="E37" s="3"/>
      <c r="F37" s="3"/>
      <c r="G37" s="100">
        <f t="shared" si="5"/>
        <v>0</v>
      </c>
      <c r="H37" s="100">
        <f t="shared" si="6"/>
        <v>0</v>
      </c>
      <c r="I37" s="100">
        <f t="shared" si="7"/>
        <v>0</v>
      </c>
      <c r="J37" s="100">
        <f t="shared" si="8"/>
        <v>0</v>
      </c>
    </row>
    <row r="38" spans="1:10" ht="15.75">
      <c r="A38" s="20" t="s">
        <v>14</v>
      </c>
      <c r="B38" s="3"/>
      <c r="C38" s="3"/>
      <c r="D38" s="3"/>
      <c r="E38" s="3"/>
      <c r="F38" s="3"/>
      <c r="G38" s="100">
        <f t="shared" si="5"/>
        <v>0</v>
      </c>
      <c r="H38" s="100">
        <f t="shared" si="6"/>
        <v>0</v>
      </c>
      <c r="I38" s="100">
        <f t="shared" si="7"/>
        <v>0</v>
      </c>
      <c r="J38" s="100">
        <f t="shared" si="8"/>
        <v>0</v>
      </c>
    </row>
    <row r="39" spans="1:10" ht="15.75">
      <c r="A39" s="20" t="s">
        <v>15</v>
      </c>
      <c r="B39" s="3"/>
      <c r="C39" s="3"/>
      <c r="D39" s="3"/>
      <c r="E39" s="3"/>
      <c r="F39" s="3"/>
      <c r="G39" s="100">
        <f t="shared" si="5"/>
        <v>0</v>
      </c>
      <c r="H39" s="100">
        <f t="shared" si="6"/>
        <v>0</v>
      </c>
      <c r="I39" s="100">
        <f t="shared" si="7"/>
        <v>0</v>
      </c>
      <c r="J39" s="100">
        <f t="shared" si="8"/>
        <v>0</v>
      </c>
    </row>
    <row r="40" spans="1:10" ht="19.5" customHeight="1">
      <c r="A40" s="20" t="s">
        <v>16</v>
      </c>
      <c r="B40" s="3"/>
      <c r="C40" s="3"/>
      <c r="D40" s="3"/>
      <c r="E40" s="3"/>
      <c r="F40" s="3"/>
      <c r="G40" s="100">
        <f t="shared" si="5"/>
        <v>0</v>
      </c>
      <c r="H40" s="100">
        <f t="shared" si="6"/>
        <v>0</v>
      </c>
      <c r="I40" s="100">
        <f t="shared" si="7"/>
        <v>0</v>
      </c>
      <c r="J40" s="100">
        <f t="shared" si="8"/>
        <v>0</v>
      </c>
    </row>
    <row r="41" spans="1:10" ht="18" customHeight="1">
      <c r="A41" s="20" t="s">
        <v>17</v>
      </c>
      <c r="B41" s="3"/>
      <c r="C41" s="3"/>
      <c r="D41" s="3"/>
      <c r="E41" s="3"/>
      <c r="F41" s="3"/>
      <c r="G41" s="100">
        <f t="shared" si="5"/>
        <v>0</v>
      </c>
      <c r="H41" s="100">
        <f t="shared" si="6"/>
        <v>0</v>
      </c>
      <c r="I41" s="100">
        <f t="shared" si="7"/>
        <v>0</v>
      </c>
      <c r="J41" s="100">
        <f t="shared" si="8"/>
        <v>0</v>
      </c>
    </row>
    <row r="42" spans="1:10" ht="17.25" customHeight="1">
      <c r="A42" s="20" t="s">
        <v>18</v>
      </c>
      <c r="B42" s="3"/>
      <c r="C42" s="3"/>
      <c r="D42" s="3"/>
      <c r="E42" s="3"/>
      <c r="F42" s="3"/>
      <c r="G42" s="100">
        <f t="shared" si="5"/>
        <v>0</v>
      </c>
      <c r="H42" s="100">
        <f t="shared" si="6"/>
        <v>0</v>
      </c>
      <c r="I42" s="100">
        <f t="shared" si="7"/>
        <v>0</v>
      </c>
      <c r="J42" s="100">
        <f t="shared" si="8"/>
        <v>0</v>
      </c>
    </row>
    <row r="43" spans="1:10" ht="17.25" customHeight="1">
      <c r="A43" s="20" t="s">
        <v>19</v>
      </c>
      <c r="B43" s="2"/>
      <c r="C43" s="2"/>
      <c r="D43" s="2"/>
      <c r="E43" s="2"/>
      <c r="F43" s="2"/>
      <c r="G43" s="100">
        <f t="shared" si="5"/>
        <v>0</v>
      </c>
      <c r="H43" s="100">
        <f t="shared" si="6"/>
        <v>0</v>
      </c>
      <c r="I43" s="100">
        <f t="shared" si="7"/>
        <v>0</v>
      </c>
      <c r="J43" s="100">
        <f t="shared" si="8"/>
        <v>0</v>
      </c>
    </row>
    <row r="44" spans="1:10" ht="31.5">
      <c r="A44" s="20" t="s">
        <v>20</v>
      </c>
      <c r="B44" s="28"/>
      <c r="C44" s="28"/>
      <c r="D44" s="2"/>
      <c r="E44" s="2"/>
      <c r="F44" s="2"/>
      <c r="G44" s="100">
        <f t="shared" si="5"/>
        <v>0</v>
      </c>
      <c r="H44" s="100">
        <f t="shared" si="6"/>
        <v>0</v>
      </c>
      <c r="I44" s="100">
        <f t="shared" si="7"/>
        <v>0</v>
      </c>
      <c r="J44" s="100">
        <f t="shared" si="8"/>
        <v>0</v>
      </c>
    </row>
    <row r="45" spans="1:10" ht="15.75">
      <c r="A45" s="20" t="s">
        <v>21</v>
      </c>
      <c r="B45" s="3"/>
      <c r="C45" s="3"/>
      <c r="D45" s="3"/>
      <c r="E45" s="3"/>
      <c r="F45" s="3"/>
      <c r="G45" s="100">
        <f t="shared" si="5"/>
        <v>0</v>
      </c>
      <c r="H45" s="100">
        <f t="shared" si="6"/>
        <v>0</v>
      </c>
      <c r="I45" s="100">
        <f t="shared" si="7"/>
        <v>0</v>
      </c>
      <c r="J45" s="100">
        <f t="shared" si="8"/>
        <v>0</v>
      </c>
    </row>
    <row r="46" spans="1:10" ht="31.5">
      <c r="A46" s="20" t="s">
        <v>22</v>
      </c>
      <c r="B46" s="3"/>
      <c r="C46" s="3"/>
      <c r="D46" s="3"/>
      <c r="E46" s="3"/>
      <c r="F46" s="3"/>
      <c r="G46" s="100">
        <f t="shared" si="5"/>
        <v>0</v>
      </c>
      <c r="H46" s="100">
        <f t="shared" si="6"/>
        <v>0</v>
      </c>
      <c r="I46" s="100">
        <f t="shared" si="7"/>
        <v>0</v>
      </c>
      <c r="J46" s="100">
        <f t="shared" si="8"/>
        <v>0</v>
      </c>
    </row>
    <row r="47" spans="1:10" ht="15.75">
      <c r="A47" s="20" t="s">
        <v>23</v>
      </c>
      <c r="B47" s="3"/>
      <c r="C47" s="3"/>
      <c r="D47" s="3"/>
      <c r="E47" s="3"/>
      <c r="F47" s="3"/>
      <c r="G47" s="100">
        <f t="shared" si="5"/>
        <v>0</v>
      </c>
      <c r="H47" s="100">
        <f t="shared" si="6"/>
        <v>0</v>
      </c>
      <c r="I47" s="100">
        <f t="shared" si="7"/>
        <v>0</v>
      </c>
      <c r="J47" s="100">
        <f t="shared" si="8"/>
        <v>0</v>
      </c>
    </row>
    <row r="48" spans="1:10" ht="15.75">
      <c r="A48" s="20" t="s">
        <v>24</v>
      </c>
      <c r="B48" s="3"/>
      <c r="C48" s="3"/>
      <c r="D48" s="3"/>
      <c r="E48" s="3"/>
      <c r="F48" s="3"/>
      <c r="G48" s="100">
        <f t="shared" si="5"/>
        <v>0</v>
      </c>
      <c r="H48" s="100">
        <f t="shared" si="6"/>
        <v>0</v>
      </c>
      <c r="I48" s="100">
        <f t="shared" si="7"/>
        <v>0</v>
      </c>
      <c r="J48" s="100">
        <f t="shared" si="8"/>
        <v>0</v>
      </c>
    </row>
    <row r="49" spans="1:10" ht="18.75" customHeight="1">
      <c r="A49" s="20" t="s">
        <v>25</v>
      </c>
      <c r="B49" s="3"/>
      <c r="C49" s="3"/>
      <c r="D49" s="3"/>
      <c r="E49" s="3"/>
      <c r="F49" s="3"/>
      <c r="G49" s="100">
        <f t="shared" si="5"/>
        <v>0</v>
      </c>
      <c r="H49" s="100">
        <f t="shared" si="6"/>
        <v>0</v>
      </c>
      <c r="I49" s="100">
        <f t="shared" si="7"/>
        <v>0</v>
      </c>
      <c r="J49" s="100">
        <f t="shared" si="8"/>
        <v>0</v>
      </c>
    </row>
    <row r="50" spans="1:10" ht="17.25" customHeight="1">
      <c r="A50" s="20" t="s">
        <v>26</v>
      </c>
      <c r="B50" s="3"/>
      <c r="C50" s="3"/>
      <c r="D50" s="3"/>
      <c r="E50" s="3"/>
      <c r="F50" s="3"/>
      <c r="G50" s="100">
        <f t="shared" si="5"/>
        <v>0</v>
      </c>
      <c r="H50" s="100">
        <f t="shared" si="6"/>
        <v>0</v>
      </c>
      <c r="I50" s="100">
        <f t="shared" si="7"/>
        <v>0</v>
      </c>
      <c r="J50" s="100">
        <f t="shared" si="8"/>
        <v>0</v>
      </c>
    </row>
    <row r="51" spans="1:10" ht="18" customHeight="1">
      <c r="A51" s="20" t="s">
        <v>27</v>
      </c>
      <c r="B51" s="3"/>
      <c r="C51" s="3"/>
      <c r="D51" s="3"/>
      <c r="E51" s="3"/>
      <c r="F51" s="3"/>
      <c r="G51" s="100">
        <f>_xlfn.IFERROR(C51/B51,0)</f>
        <v>0</v>
      </c>
      <c r="H51" s="100">
        <f>_xlfn.IFERROR(E51/D51,0)</f>
        <v>0</v>
      </c>
      <c r="I51" s="100">
        <f>_xlfn.IFERROR(F51/E51,0)</f>
        <v>0</v>
      </c>
      <c r="J51" s="100">
        <f>_xlfn.IFERROR(F51/B51,0)</f>
        <v>0</v>
      </c>
    </row>
    <row r="52" spans="1:10" ht="16.5" customHeight="1">
      <c r="A52" s="20" t="s">
        <v>28</v>
      </c>
      <c r="B52" s="3"/>
      <c r="C52" s="3"/>
      <c r="D52" s="3"/>
      <c r="E52" s="3"/>
      <c r="F52" s="3"/>
      <c r="G52" s="100">
        <f aca="true" t="shared" si="9" ref="G52:G62">_xlfn.IFERROR(C52/B52,0)</f>
        <v>0</v>
      </c>
      <c r="H52" s="100">
        <f aca="true" t="shared" si="10" ref="H52:H62">_xlfn.IFERROR(E52/D52,0)</f>
        <v>0</v>
      </c>
      <c r="I52" s="100">
        <f aca="true" t="shared" si="11" ref="I52:I62">_xlfn.IFERROR(F52/E52,0)</f>
        <v>0</v>
      </c>
      <c r="J52" s="100">
        <f aca="true" t="shared" si="12" ref="J52:J62">_xlfn.IFERROR(F52/B52,0)</f>
        <v>0</v>
      </c>
    </row>
    <row r="53" spans="1:10" ht="15.75">
      <c r="A53" s="20" t="s">
        <v>29</v>
      </c>
      <c r="B53" s="3"/>
      <c r="C53" s="3"/>
      <c r="D53" s="3"/>
      <c r="E53" s="3"/>
      <c r="F53" s="3"/>
      <c r="G53" s="100">
        <f t="shared" si="9"/>
        <v>0</v>
      </c>
      <c r="H53" s="100">
        <f t="shared" si="10"/>
        <v>0</v>
      </c>
      <c r="I53" s="100">
        <f t="shared" si="11"/>
        <v>0</v>
      </c>
      <c r="J53" s="100">
        <f t="shared" si="12"/>
        <v>0</v>
      </c>
    </row>
    <row r="54" spans="1:10" ht="19.5" customHeight="1">
      <c r="A54" s="20" t="s">
        <v>30</v>
      </c>
      <c r="B54" s="3"/>
      <c r="C54" s="3"/>
      <c r="D54" s="3"/>
      <c r="E54" s="3"/>
      <c r="F54" s="3"/>
      <c r="G54" s="100">
        <f t="shared" si="9"/>
        <v>0</v>
      </c>
      <c r="H54" s="100">
        <f t="shared" si="10"/>
        <v>0</v>
      </c>
      <c r="I54" s="100">
        <f t="shared" si="11"/>
        <v>0</v>
      </c>
      <c r="J54" s="100">
        <f t="shared" si="12"/>
        <v>0</v>
      </c>
    </row>
    <row r="55" spans="1:10" ht="18.75" customHeight="1">
      <c r="A55" s="20" t="s">
        <v>31</v>
      </c>
      <c r="B55" s="3"/>
      <c r="C55" s="3"/>
      <c r="D55" s="3"/>
      <c r="E55" s="3"/>
      <c r="F55" s="3"/>
      <c r="G55" s="100">
        <f t="shared" si="9"/>
        <v>0</v>
      </c>
      <c r="H55" s="100">
        <f t="shared" si="10"/>
        <v>0</v>
      </c>
      <c r="I55" s="100">
        <f t="shared" si="11"/>
        <v>0</v>
      </c>
      <c r="J55" s="100">
        <f t="shared" si="12"/>
        <v>0</v>
      </c>
    </row>
    <row r="56" spans="1:10" ht="17.25" customHeight="1">
      <c r="A56" s="20" t="s">
        <v>32</v>
      </c>
      <c r="B56" s="3"/>
      <c r="C56" s="3"/>
      <c r="D56" s="3"/>
      <c r="E56" s="3"/>
      <c r="F56" s="3"/>
      <c r="G56" s="100">
        <f t="shared" si="9"/>
        <v>0</v>
      </c>
      <c r="H56" s="100">
        <f t="shared" si="10"/>
        <v>0</v>
      </c>
      <c r="I56" s="100">
        <f t="shared" si="11"/>
        <v>0</v>
      </c>
      <c r="J56" s="100">
        <f t="shared" si="12"/>
        <v>0</v>
      </c>
    </row>
    <row r="57" spans="1:10" ht="16.5" customHeight="1">
      <c r="A57" s="20" t="s">
        <v>33</v>
      </c>
      <c r="B57" s="3"/>
      <c r="C57" s="3"/>
      <c r="D57" s="3"/>
      <c r="E57" s="3"/>
      <c r="F57" s="3"/>
      <c r="G57" s="100">
        <f t="shared" si="9"/>
        <v>0</v>
      </c>
      <c r="H57" s="100">
        <f t="shared" si="10"/>
        <v>0</v>
      </c>
      <c r="I57" s="100">
        <f t="shared" si="11"/>
        <v>0</v>
      </c>
      <c r="J57" s="100">
        <f t="shared" si="12"/>
        <v>0</v>
      </c>
    </row>
    <row r="58" spans="1:10" ht="17.25" customHeight="1">
      <c r="A58" s="20" t="s">
        <v>34</v>
      </c>
      <c r="B58" s="3"/>
      <c r="C58" s="3"/>
      <c r="D58" s="3"/>
      <c r="E58" s="3"/>
      <c r="F58" s="3"/>
      <c r="G58" s="100">
        <f t="shared" si="9"/>
        <v>0</v>
      </c>
      <c r="H58" s="100">
        <f t="shared" si="10"/>
        <v>0</v>
      </c>
      <c r="I58" s="100">
        <f t="shared" si="11"/>
        <v>0</v>
      </c>
      <c r="J58" s="100">
        <f t="shared" si="12"/>
        <v>0</v>
      </c>
    </row>
    <row r="59" spans="1:10" ht="15.75">
      <c r="A59" s="20" t="s">
        <v>35</v>
      </c>
      <c r="B59" s="3"/>
      <c r="C59" s="3"/>
      <c r="D59" s="3"/>
      <c r="E59" s="3"/>
      <c r="F59" s="3"/>
      <c r="G59" s="100">
        <f t="shared" si="9"/>
        <v>0</v>
      </c>
      <c r="H59" s="100">
        <f t="shared" si="10"/>
        <v>0</v>
      </c>
      <c r="I59" s="100">
        <f t="shared" si="11"/>
        <v>0</v>
      </c>
      <c r="J59" s="100">
        <f t="shared" si="12"/>
        <v>0</v>
      </c>
    </row>
    <row r="60" spans="1:10" ht="15.75">
      <c r="A60" s="20" t="s">
        <v>36</v>
      </c>
      <c r="B60" s="3"/>
      <c r="C60" s="3"/>
      <c r="D60" s="3"/>
      <c r="E60" s="3"/>
      <c r="F60" s="3"/>
      <c r="G60" s="100">
        <f t="shared" si="9"/>
        <v>0</v>
      </c>
      <c r="H60" s="100">
        <f t="shared" si="10"/>
        <v>0</v>
      </c>
      <c r="I60" s="100">
        <f t="shared" si="11"/>
        <v>0</v>
      </c>
      <c r="J60" s="100">
        <f t="shared" si="12"/>
        <v>0</v>
      </c>
    </row>
    <row r="61" spans="1:10" ht="31.5">
      <c r="A61" s="28" t="s">
        <v>37</v>
      </c>
      <c r="B61" s="2"/>
      <c r="C61" s="2"/>
      <c r="D61" s="2"/>
      <c r="E61" s="2"/>
      <c r="F61" s="2"/>
      <c r="G61" s="100">
        <f t="shared" si="9"/>
        <v>0</v>
      </c>
      <c r="H61" s="100">
        <f t="shared" si="10"/>
        <v>0</v>
      </c>
      <c r="I61" s="100">
        <f t="shared" si="11"/>
        <v>0</v>
      </c>
      <c r="J61" s="100">
        <f t="shared" si="12"/>
        <v>0</v>
      </c>
    </row>
    <row r="62" spans="1:10" ht="17.25" customHeight="1">
      <c r="A62" s="98" t="s">
        <v>46</v>
      </c>
      <c r="B62" s="42">
        <f>+SUM(B35:B61)</f>
        <v>0</v>
      </c>
      <c r="C62" s="42">
        <f>+SUM(C35:C61)</f>
        <v>1581</v>
      </c>
      <c r="D62" s="42">
        <f>+SUM(D35:D61)</f>
        <v>0</v>
      </c>
      <c r="E62" s="42">
        <f>+SUM(E35:E61)</f>
        <v>1581</v>
      </c>
      <c r="F62" s="42">
        <f>+SUM(F35:F61)</f>
        <v>1163</v>
      </c>
      <c r="G62" s="100">
        <f t="shared" si="9"/>
        <v>0</v>
      </c>
      <c r="H62" s="100">
        <f t="shared" si="10"/>
        <v>0</v>
      </c>
      <c r="I62" s="100">
        <f t="shared" si="11"/>
        <v>0.7356103731815307</v>
      </c>
      <c r="J62" s="100">
        <f t="shared" si="12"/>
        <v>0</v>
      </c>
    </row>
    <row r="64" spans="1:5" ht="16.5" thickBot="1">
      <c r="A64" s="86" t="s">
        <v>89</v>
      </c>
      <c r="B64" s="8"/>
      <c r="C64" s="8"/>
      <c r="D64" s="8"/>
      <c r="E64" s="8"/>
    </row>
    <row r="65" spans="1:9" ht="63.75" thickBot="1">
      <c r="A65" s="68" t="s">
        <v>59</v>
      </c>
      <c r="B65" s="69" t="s">
        <v>51</v>
      </c>
      <c r="C65" s="70" t="s">
        <v>52</v>
      </c>
      <c r="D65" s="70" t="s">
        <v>53</v>
      </c>
      <c r="E65" s="70" t="s">
        <v>54</v>
      </c>
      <c r="F65" s="71" t="s">
        <v>109</v>
      </c>
      <c r="G65" s="71" t="s">
        <v>110</v>
      </c>
      <c r="H65" s="71" t="s">
        <v>111</v>
      </c>
      <c r="I65" s="72" t="s">
        <v>112</v>
      </c>
    </row>
    <row r="66" spans="1:9" ht="31.5">
      <c r="A66" s="54" t="s">
        <v>11</v>
      </c>
      <c r="B66" s="55">
        <v>270</v>
      </c>
      <c r="C66" s="55"/>
      <c r="D66" s="55">
        <v>270</v>
      </c>
      <c r="E66" s="55">
        <v>223</v>
      </c>
      <c r="F66" s="101">
        <f>+_xlfn.IFERROR(B66/(C4+C35),0)*100</f>
        <v>17.077798861480076</v>
      </c>
      <c r="G66" s="101">
        <f>+_xlfn.IFERROR(C66/(D4+D35),0)*100</f>
        <v>0</v>
      </c>
      <c r="H66" s="101">
        <f>+_xlfn.IFERROR(D66/(E4+E35),0)*100</f>
        <v>17.077798861480076</v>
      </c>
      <c r="I66" s="101">
        <f>+_xlfn.IFERROR(E66/(F4+F35),0)*100</f>
        <v>19.174548581255372</v>
      </c>
    </row>
    <row r="67" spans="1:9" ht="15.75">
      <c r="A67" s="20" t="s">
        <v>12</v>
      </c>
      <c r="B67" s="3"/>
      <c r="C67" s="3"/>
      <c r="D67" s="3"/>
      <c r="E67" s="3"/>
      <c r="F67" s="102">
        <f aca="true" t="shared" si="13" ref="F67:F76">+_xlfn.IFERROR(B67/(C5+C36),0)*100</f>
        <v>0</v>
      </c>
      <c r="G67" s="102">
        <f aca="true" t="shared" si="14" ref="G67:G76">+_xlfn.IFERROR(C67/(D5+D36),0)*100</f>
        <v>0</v>
      </c>
      <c r="H67" s="102">
        <f aca="true" t="shared" si="15" ref="H67:H77">+_xlfn.IFERROR(D67/(E5+E36),0)*100</f>
        <v>0</v>
      </c>
      <c r="I67" s="102">
        <f aca="true" t="shared" si="16" ref="I67:I77">+_xlfn.IFERROR(E67/(F5+F36),0)*100</f>
        <v>0</v>
      </c>
    </row>
    <row r="68" spans="1:9" ht="15.75">
      <c r="A68" s="20" t="s">
        <v>13</v>
      </c>
      <c r="B68" s="3"/>
      <c r="C68" s="3"/>
      <c r="D68" s="3"/>
      <c r="E68" s="3"/>
      <c r="F68" s="102">
        <f t="shared" si="13"/>
        <v>0</v>
      </c>
      <c r="G68" s="102">
        <f t="shared" si="14"/>
        <v>0</v>
      </c>
      <c r="H68" s="102">
        <f t="shared" si="15"/>
        <v>0</v>
      </c>
      <c r="I68" s="102">
        <f t="shared" si="16"/>
        <v>0</v>
      </c>
    </row>
    <row r="69" spans="1:9" ht="15.75">
      <c r="A69" s="20" t="s">
        <v>14</v>
      </c>
      <c r="B69" s="3"/>
      <c r="C69" s="3"/>
      <c r="D69" s="3"/>
      <c r="E69" s="3"/>
      <c r="F69" s="102">
        <f t="shared" si="13"/>
        <v>0</v>
      </c>
      <c r="G69" s="102">
        <f t="shared" si="14"/>
        <v>0</v>
      </c>
      <c r="H69" s="102">
        <f t="shared" si="15"/>
        <v>0</v>
      </c>
      <c r="I69" s="102">
        <f t="shared" si="16"/>
        <v>0</v>
      </c>
    </row>
    <row r="70" spans="1:9" ht="15.75">
      <c r="A70" s="20" t="s">
        <v>15</v>
      </c>
      <c r="B70" s="3"/>
      <c r="C70" s="3"/>
      <c r="D70" s="3"/>
      <c r="E70" s="3"/>
      <c r="F70" s="102">
        <f t="shared" si="13"/>
        <v>0</v>
      </c>
      <c r="G70" s="102">
        <f t="shared" si="14"/>
        <v>0</v>
      </c>
      <c r="H70" s="102">
        <f t="shared" si="15"/>
        <v>0</v>
      </c>
      <c r="I70" s="102">
        <f t="shared" si="16"/>
        <v>0</v>
      </c>
    </row>
    <row r="71" spans="1:9" ht="15.75">
      <c r="A71" s="20" t="s">
        <v>16</v>
      </c>
      <c r="B71" s="3"/>
      <c r="C71" s="3"/>
      <c r="D71" s="3"/>
      <c r="E71" s="3"/>
      <c r="F71" s="102">
        <f t="shared" si="13"/>
        <v>0</v>
      </c>
      <c r="G71" s="102">
        <f t="shared" si="14"/>
        <v>0</v>
      </c>
      <c r="H71" s="102">
        <f t="shared" si="15"/>
        <v>0</v>
      </c>
      <c r="I71" s="102">
        <f t="shared" si="16"/>
        <v>0</v>
      </c>
    </row>
    <row r="72" spans="1:9" ht="15.75">
      <c r="A72" s="20" t="s">
        <v>17</v>
      </c>
      <c r="B72" s="3"/>
      <c r="C72" s="3"/>
      <c r="D72" s="3"/>
      <c r="E72" s="3"/>
      <c r="F72" s="102">
        <f t="shared" si="13"/>
        <v>0</v>
      </c>
      <c r="G72" s="102">
        <f t="shared" si="14"/>
        <v>0</v>
      </c>
      <c r="H72" s="102">
        <f t="shared" si="15"/>
        <v>0</v>
      </c>
      <c r="I72" s="102">
        <f t="shared" si="16"/>
        <v>0</v>
      </c>
    </row>
    <row r="73" spans="1:9" ht="15.75">
      <c r="A73" s="20" t="s">
        <v>18</v>
      </c>
      <c r="B73" s="3"/>
      <c r="C73" s="3"/>
      <c r="D73" s="3"/>
      <c r="E73" s="3"/>
      <c r="F73" s="102">
        <f t="shared" si="13"/>
        <v>0</v>
      </c>
      <c r="G73" s="102">
        <f t="shared" si="14"/>
        <v>0</v>
      </c>
      <c r="H73" s="102">
        <f t="shared" si="15"/>
        <v>0</v>
      </c>
      <c r="I73" s="102">
        <f t="shared" si="16"/>
        <v>0</v>
      </c>
    </row>
    <row r="74" spans="1:9" ht="15.75">
      <c r="A74" s="20" t="s">
        <v>19</v>
      </c>
      <c r="B74" s="3"/>
      <c r="C74" s="3"/>
      <c r="D74" s="3"/>
      <c r="E74" s="3"/>
      <c r="F74" s="102">
        <f t="shared" si="13"/>
        <v>0</v>
      </c>
      <c r="G74" s="102">
        <f t="shared" si="14"/>
        <v>0</v>
      </c>
      <c r="H74" s="102">
        <f t="shared" si="15"/>
        <v>0</v>
      </c>
      <c r="I74" s="102">
        <f t="shared" si="16"/>
        <v>0</v>
      </c>
    </row>
    <row r="75" spans="1:9" ht="31.5">
      <c r="A75" s="20" t="s">
        <v>20</v>
      </c>
      <c r="B75" s="3"/>
      <c r="C75" s="3"/>
      <c r="D75" s="3"/>
      <c r="E75" s="3"/>
      <c r="F75" s="102">
        <f t="shared" si="13"/>
        <v>0</v>
      </c>
      <c r="G75" s="102">
        <f t="shared" si="14"/>
        <v>0</v>
      </c>
      <c r="H75" s="102">
        <f t="shared" si="15"/>
        <v>0</v>
      </c>
      <c r="I75" s="102">
        <f t="shared" si="16"/>
        <v>0</v>
      </c>
    </row>
    <row r="76" spans="1:9" ht="15.75">
      <c r="A76" s="20" t="s">
        <v>21</v>
      </c>
      <c r="B76" s="3"/>
      <c r="C76" s="3"/>
      <c r="D76" s="3"/>
      <c r="E76" s="3"/>
      <c r="F76" s="102">
        <f t="shared" si="13"/>
        <v>0</v>
      </c>
      <c r="G76" s="102">
        <f t="shared" si="14"/>
        <v>0</v>
      </c>
      <c r="H76" s="102">
        <f t="shared" si="15"/>
        <v>0</v>
      </c>
      <c r="I76" s="102">
        <f t="shared" si="16"/>
        <v>0</v>
      </c>
    </row>
    <row r="77" spans="1:9" ht="31.5">
      <c r="A77" s="20" t="s">
        <v>22</v>
      </c>
      <c r="B77" s="3"/>
      <c r="C77" s="3"/>
      <c r="D77" s="3"/>
      <c r="E77" s="3"/>
      <c r="F77" s="102">
        <f aca="true" t="shared" si="17" ref="F77:G87">+_xlfn.IFERROR(B77/(C15+C46),0)*100</f>
        <v>0</v>
      </c>
      <c r="G77" s="102">
        <f t="shared" si="17"/>
        <v>0</v>
      </c>
      <c r="H77" s="102">
        <f t="shared" si="15"/>
        <v>0</v>
      </c>
      <c r="I77" s="102">
        <f t="shared" si="16"/>
        <v>0</v>
      </c>
    </row>
    <row r="78" spans="1:9" ht="15.75">
      <c r="A78" s="20" t="s">
        <v>23</v>
      </c>
      <c r="B78" s="3"/>
      <c r="C78" s="3"/>
      <c r="D78" s="3"/>
      <c r="E78" s="3"/>
      <c r="F78" s="102">
        <f t="shared" si="17"/>
        <v>0</v>
      </c>
      <c r="G78" s="102">
        <f t="shared" si="17"/>
        <v>0</v>
      </c>
      <c r="H78" s="102">
        <f aca="true" t="shared" si="18" ref="H78:H93">+_xlfn.IFERROR(D78/(E16+E47),0)*100</f>
        <v>0</v>
      </c>
      <c r="I78" s="102">
        <f aca="true" t="shared" si="19" ref="I78:I93">+_xlfn.IFERROR(E78/(F16+F47),0)*100</f>
        <v>0</v>
      </c>
    </row>
    <row r="79" spans="1:9" ht="15.75">
      <c r="A79" s="20" t="s">
        <v>24</v>
      </c>
      <c r="B79" s="3"/>
      <c r="C79" s="3"/>
      <c r="D79" s="3"/>
      <c r="E79" s="3"/>
      <c r="F79" s="102">
        <f t="shared" si="17"/>
        <v>0</v>
      </c>
      <c r="G79" s="102">
        <f t="shared" si="17"/>
        <v>0</v>
      </c>
      <c r="H79" s="102">
        <f t="shared" si="18"/>
        <v>0</v>
      </c>
      <c r="I79" s="102">
        <f t="shared" si="19"/>
        <v>0</v>
      </c>
    </row>
    <row r="80" spans="1:9" ht="15.75">
      <c r="A80" s="20" t="s">
        <v>25</v>
      </c>
      <c r="B80" s="3"/>
      <c r="C80" s="3"/>
      <c r="D80" s="3"/>
      <c r="E80" s="3"/>
      <c r="F80" s="102">
        <f t="shared" si="17"/>
        <v>0</v>
      </c>
      <c r="G80" s="102">
        <f t="shared" si="17"/>
        <v>0</v>
      </c>
      <c r="H80" s="102">
        <f t="shared" si="18"/>
        <v>0</v>
      </c>
      <c r="I80" s="102">
        <f t="shared" si="19"/>
        <v>0</v>
      </c>
    </row>
    <row r="81" spans="1:9" ht="15.75">
      <c r="A81" s="20" t="s">
        <v>26</v>
      </c>
      <c r="B81" s="3"/>
      <c r="C81" s="3"/>
      <c r="D81" s="3"/>
      <c r="E81" s="3"/>
      <c r="F81" s="102">
        <f t="shared" si="17"/>
        <v>0</v>
      </c>
      <c r="G81" s="102">
        <f t="shared" si="17"/>
        <v>0</v>
      </c>
      <c r="H81" s="102">
        <f t="shared" si="18"/>
        <v>0</v>
      </c>
      <c r="I81" s="102">
        <f t="shared" si="19"/>
        <v>0</v>
      </c>
    </row>
    <row r="82" spans="1:9" ht="15.75">
      <c r="A82" s="20" t="s">
        <v>27</v>
      </c>
      <c r="B82" s="3"/>
      <c r="C82" s="3"/>
      <c r="D82" s="3"/>
      <c r="E82" s="3"/>
      <c r="F82" s="102">
        <f t="shared" si="17"/>
        <v>0</v>
      </c>
      <c r="G82" s="102">
        <f t="shared" si="17"/>
        <v>0</v>
      </c>
      <c r="H82" s="102">
        <f t="shared" si="18"/>
        <v>0</v>
      </c>
      <c r="I82" s="102">
        <f t="shared" si="19"/>
        <v>0</v>
      </c>
    </row>
    <row r="83" spans="1:9" ht="15.75">
      <c r="A83" s="20" t="s">
        <v>28</v>
      </c>
      <c r="B83" s="3"/>
      <c r="C83" s="3"/>
      <c r="D83" s="3"/>
      <c r="E83" s="3"/>
      <c r="F83" s="102">
        <f t="shared" si="17"/>
        <v>0</v>
      </c>
      <c r="G83" s="102">
        <f t="shared" si="17"/>
        <v>0</v>
      </c>
      <c r="H83" s="102">
        <f t="shared" si="18"/>
        <v>0</v>
      </c>
      <c r="I83" s="102">
        <f t="shared" si="19"/>
        <v>0</v>
      </c>
    </row>
    <row r="84" spans="1:9" ht="15.75">
      <c r="A84" s="20" t="s">
        <v>29</v>
      </c>
      <c r="B84" s="3"/>
      <c r="C84" s="3"/>
      <c r="D84" s="3"/>
      <c r="E84" s="3"/>
      <c r="F84" s="102">
        <f t="shared" si="17"/>
        <v>0</v>
      </c>
      <c r="G84" s="102">
        <f t="shared" si="17"/>
        <v>0</v>
      </c>
      <c r="H84" s="102">
        <f t="shared" si="18"/>
        <v>0</v>
      </c>
      <c r="I84" s="102">
        <f t="shared" si="19"/>
        <v>0</v>
      </c>
    </row>
    <row r="85" spans="1:9" ht="15.75">
      <c r="A85" s="20" t="s">
        <v>30</v>
      </c>
      <c r="B85" s="3"/>
      <c r="C85" s="3"/>
      <c r="D85" s="3"/>
      <c r="E85" s="3"/>
      <c r="F85" s="102">
        <f t="shared" si="17"/>
        <v>0</v>
      </c>
      <c r="G85" s="102">
        <f t="shared" si="17"/>
        <v>0</v>
      </c>
      <c r="H85" s="102">
        <f t="shared" si="18"/>
        <v>0</v>
      </c>
      <c r="I85" s="102">
        <f t="shared" si="19"/>
        <v>0</v>
      </c>
    </row>
    <row r="86" spans="1:9" ht="15.75">
      <c r="A86" s="20" t="s">
        <v>31</v>
      </c>
      <c r="B86" s="3"/>
      <c r="C86" s="3"/>
      <c r="D86" s="3"/>
      <c r="E86" s="3"/>
      <c r="F86" s="102">
        <f t="shared" si="17"/>
        <v>0</v>
      </c>
      <c r="G86" s="102">
        <f t="shared" si="17"/>
        <v>0</v>
      </c>
      <c r="H86" s="102">
        <f t="shared" si="18"/>
        <v>0</v>
      </c>
      <c r="I86" s="102">
        <f t="shared" si="19"/>
        <v>0</v>
      </c>
    </row>
    <row r="87" spans="1:9" ht="15.75">
      <c r="A87" s="20" t="s">
        <v>32</v>
      </c>
      <c r="B87" s="3"/>
      <c r="C87" s="3"/>
      <c r="D87" s="3"/>
      <c r="E87" s="3"/>
      <c r="F87" s="102">
        <f t="shared" si="17"/>
        <v>0</v>
      </c>
      <c r="G87" s="102">
        <f t="shared" si="17"/>
        <v>0</v>
      </c>
      <c r="H87" s="102">
        <f t="shared" si="18"/>
        <v>0</v>
      </c>
      <c r="I87" s="102">
        <f t="shared" si="19"/>
        <v>0</v>
      </c>
    </row>
    <row r="88" spans="1:9" ht="15.75">
      <c r="A88" s="20" t="s">
        <v>33</v>
      </c>
      <c r="B88" s="3"/>
      <c r="C88" s="3"/>
      <c r="D88" s="3"/>
      <c r="E88" s="3"/>
      <c r="F88" s="102">
        <f aca="true" t="shared" si="20" ref="F88:G92">+_xlfn.IFERROR(B88/(C26+C57),0)*100</f>
        <v>0</v>
      </c>
      <c r="G88" s="102">
        <f t="shared" si="20"/>
        <v>0</v>
      </c>
      <c r="H88" s="102">
        <f t="shared" si="18"/>
        <v>0</v>
      </c>
      <c r="I88" s="102">
        <f t="shared" si="19"/>
        <v>0</v>
      </c>
    </row>
    <row r="89" spans="1:9" ht="15.75">
      <c r="A89" s="20" t="s">
        <v>34</v>
      </c>
      <c r="B89" s="3"/>
      <c r="C89" s="3"/>
      <c r="D89" s="3"/>
      <c r="E89" s="3"/>
      <c r="F89" s="102">
        <f t="shared" si="20"/>
        <v>0</v>
      </c>
      <c r="G89" s="102">
        <f t="shared" si="20"/>
        <v>0</v>
      </c>
      <c r="H89" s="102">
        <f t="shared" si="18"/>
        <v>0</v>
      </c>
      <c r="I89" s="102">
        <f t="shared" si="19"/>
        <v>0</v>
      </c>
    </row>
    <row r="90" spans="1:9" ht="15.75">
      <c r="A90" s="20" t="s">
        <v>35</v>
      </c>
      <c r="B90" s="3"/>
      <c r="C90" s="3"/>
      <c r="D90" s="3"/>
      <c r="E90" s="3"/>
      <c r="F90" s="102">
        <f t="shared" si="20"/>
        <v>0</v>
      </c>
      <c r="G90" s="102">
        <f t="shared" si="20"/>
        <v>0</v>
      </c>
      <c r="H90" s="102">
        <f t="shared" si="18"/>
        <v>0</v>
      </c>
      <c r="I90" s="102">
        <f t="shared" si="19"/>
        <v>0</v>
      </c>
    </row>
    <row r="91" spans="1:9" ht="15.75">
      <c r="A91" s="20" t="s">
        <v>36</v>
      </c>
      <c r="B91" s="3"/>
      <c r="C91" s="3"/>
      <c r="D91" s="3"/>
      <c r="E91" s="3"/>
      <c r="F91" s="102">
        <f t="shared" si="20"/>
        <v>0</v>
      </c>
      <c r="G91" s="102">
        <f t="shared" si="20"/>
        <v>0</v>
      </c>
      <c r="H91" s="102">
        <f t="shared" si="18"/>
        <v>0</v>
      </c>
      <c r="I91" s="102">
        <f t="shared" si="19"/>
        <v>0</v>
      </c>
    </row>
    <row r="92" spans="1:9" ht="31.5">
      <c r="A92" s="28" t="s">
        <v>37</v>
      </c>
      <c r="B92" s="3"/>
      <c r="C92" s="3"/>
      <c r="D92" s="3"/>
      <c r="E92" s="3"/>
      <c r="F92" s="102">
        <f t="shared" si="20"/>
        <v>0</v>
      </c>
      <c r="G92" s="102">
        <f t="shared" si="20"/>
        <v>0</v>
      </c>
      <c r="H92" s="102">
        <f t="shared" si="18"/>
        <v>0</v>
      </c>
      <c r="I92" s="102">
        <f t="shared" si="19"/>
        <v>0</v>
      </c>
    </row>
    <row r="93" spans="1:9" ht="15.75">
      <c r="A93" s="98" t="s">
        <v>46</v>
      </c>
      <c r="B93" s="42">
        <f>+SUM(B66:B92)</f>
        <v>270</v>
      </c>
      <c r="C93" s="42">
        <f>+SUM(C66:C92)</f>
        <v>0</v>
      </c>
      <c r="D93" s="42">
        <f>+SUM(D66:D92)</f>
        <v>270</v>
      </c>
      <c r="E93" s="42">
        <f>+SUM(E66:E92)</f>
        <v>223</v>
      </c>
      <c r="F93" s="102">
        <f>+_xlfn.IFERROR(B93/(C31+C62),0)*100</f>
        <v>17.077798861480076</v>
      </c>
      <c r="G93" s="102">
        <f>+_xlfn.IFERROR(C93/(D31+D62),0)*100</f>
        <v>0</v>
      </c>
      <c r="H93" s="102">
        <f t="shared" si="18"/>
        <v>17.077798861480076</v>
      </c>
      <c r="I93" s="102">
        <f t="shared" si="19"/>
        <v>19.174548581255372</v>
      </c>
    </row>
    <row r="94" spans="1:9" ht="15.75">
      <c r="A94" s="23"/>
      <c r="B94" s="9"/>
      <c r="C94" s="9"/>
      <c r="D94" s="9"/>
      <c r="I94" s="9"/>
    </row>
  </sheetData>
  <sheetProtection/>
  <mergeCells count="3">
    <mergeCell ref="A2:J2"/>
    <mergeCell ref="A33:J33"/>
    <mergeCell ref="A1:J1"/>
  </mergeCells>
  <printOptions/>
  <pageMargins left="0.75" right="0.75" top="0.17" bottom="0.17" header="0.17" footer="0.17"/>
  <pageSetup horizontalDpi="600" verticalDpi="600" orientation="landscape" paperSize="9" scale="96" r:id="rId1"/>
  <rowBreaks count="1" manualBreakCount="1">
    <brk id="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32"/>
  <sheetViews>
    <sheetView view="pageBreakPreview" zoomScaleSheetLayoutView="100" zoomScalePageLayoutView="0" workbookViewId="0" topLeftCell="A1">
      <selection activeCell="D35" sqref="D35"/>
    </sheetView>
  </sheetViews>
  <sheetFormatPr defaultColWidth="9.00390625" defaultRowHeight="15.75"/>
  <cols>
    <col min="1" max="1" width="24.125" style="0" customWidth="1"/>
    <col min="2" max="10" width="10.625" style="0" customWidth="1"/>
  </cols>
  <sheetData>
    <row r="1" spans="1:10" ht="20.25">
      <c r="A1" s="147" t="s">
        <v>85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6.5" thickBot="1">
      <c r="A2" s="159" t="s">
        <v>44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2.25" thickBot="1">
      <c r="A3" s="56" t="s">
        <v>59</v>
      </c>
      <c r="B3" s="57" t="s">
        <v>50</v>
      </c>
      <c r="C3" s="57" t="s">
        <v>51</v>
      </c>
      <c r="D3" s="58" t="s">
        <v>52</v>
      </c>
      <c r="E3" s="58" t="s">
        <v>53</v>
      </c>
      <c r="F3" s="58" t="s">
        <v>54</v>
      </c>
      <c r="G3" s="59" t="s">
        <v>55</v>
      </c>
      <c r="H3" s="59" t="s">
        <v>56</v>
      </c>
      <c r="I3" s="59" t="s">
        <v>57</v>
      </c>
      <c r="J3" s="60" t="s">
        <v>58</v>
      </c>
    </row>
    <row r="4" spans="1:10" ht="31.5">
      <c r="A4" s="54" t="s">
        <v>11</v>
      </c>
      <c r="B4" s="55"/>
      <c r="C4" s="55">
        <v>18</v>
      </c>
      <c r="D4" s="55"/>
      <c r="E4" s="55">
        <v>18</v>
      </c>
      <c r="F4" s="55">
        <v>16</v>
      </c>
      <c r="G4" s="99">
        <f>_xlfn.IFERROR(C4/B4,0)</f>
        <v>0</v>
      </c>
      <c r="H4" s="99">
        <f>_xlfn.IFERROR(E4/D4,0)</f>
        <v>0</v>
      </c>
      <c r="I4" s="99">
        <f>_xlfn.IFERROR(F4/E4,0)</f>
        <v>0.8888888888888888</v>
      </c>
      <c r="J4" s="99">
        <f>_xlfn.IFERROR(F4/B4,0)</f>
        <v>0</v>
      </c>
    </row>
    <row r="5" spans="1:10" ht="15.75">
      <c r="A5" s="20" t="s">
        <v>12</v>
      </c>
      <c r="B5" s="3"/>
      <c r="C5" s="3"/>
      <c r="D5" s="3"/>
      <c r="E5" s="3"/>
      <c r="F5" s="3"/>
      <c r="G5" s="100">
        <f aca="true" t="shared" si="0" ref="G5:G27">_xlfn.IFERROR(C5/B5,0)</f>
        <v>0</v>
      </c>
      <c r="H5" s="100">
        <f aca="true" t="shared" si="1" ref="H5:H27">_xlfn.IFERROR(E5/D5,0)</f>
        <v>0</v>
      </c>
      <c r="I5" s="100">
        <f aca="true" t="shared" si="2" ref="I5:I27">_xlfn.IFERROR(F5/E5,0)</f>
        <v>0</v>
      </c>
      <c r="J5" s="100">
        <f aca="true" t="shared" si="3" ref="J5:J27">_xlfn.IFERROR(F5/B5,0)</f>
        <v>0</v>
      </c>
    </row>
    <row r="6" spans="1:10" ht="15.75">
      <c r="A6" s="20" t="s">
        <v>13</v>
      </c>
      <c r="B6" s="3"/>
      <c r="C6" s="3"/>
      <c r="D6" s="3"/>
      <c r="E6" s="3"/>
      <c r="F6" s="3"/>
      <c r="G6" s="100">
        <f t="shared" si="0"/>
        <v>0</v>
      </c>
      <c r="H6" s="100">
        <f t="shared" si="1"/>
        <v>0</v>
      </c>
      <c r="I6" s="100">
        <f t="shared" si="2"/>
        <v>0</v>
      </c>
      <c r="J6" s="100">
        <f t="shared" si="3"/>
        <v>0</v>
      </c>
    </row>
    <row r="7" spans="1:10" ht="31.5">
      <c r="A7" s="20" t="s">
        <v>14</v>
      </c>
      <c r="B7" s="3"/>
      <c r="C7" s="3"/>
      <c r="D7" s="3"/>
      <c r="E7" s="3"/>
      <c r="F7" s="3"/>
      <c r="G7" s="100">
        <f t="shared" si="0"/>
        <v>0</v>
      </c>
      <c r="H7" s="100">
        <f t="shared" si="1"/>
        <v>0</v>
      </c>
      <c r="I7" s="100">
        <f t="shared" si="2"/>
        <v>0</v>
      </c>
      <c r="J7" s="100">
        <f t="shared" si="3"/>
        <v>0</v>
      </c>
    </row>
    <row r="8" spans="1:10" ht="15.75">
      <c r="A8" s="20" t="s">
        <v>15</v>
      </c>
      <c r="B8" s="3"/>
      <c r="C8" s="3"/>
      <c r="D8" s="3"/>
      <c r="E8" s="3"/>
      <c r="F8" s="3"/>
      <c r="G8" s="100">
        <f t="shared" si="0"/>
        <v>0</v>
      </c>
      <c r="H8" s="100">
        <f t="shared" si="1"/>
        <v>0</v>
      </c>
      <c r="I8" s="100">
        <f t="shared" si="2"/>
        <v>0</v>
      </c>
      <c r="J8" s="100">
        <f t="shared" si="3"/>
        <v>0</v>
      </c>
    </row>
    <row r="9" spans="1:10" ht="15.75">
      <c r="A9" s="20" t="s">
        <v>16</v>
      </c>
      <c r="B9" s="3"/>
      <c r="C9" s="3"/>
      <c r="D9" s="3"/>
      <c r="E9" s="3"/>
      <c r="F9" s="3"/>
      <c r="G9" s="100">
        <f t="shared" si="0"/>
        <v>0</v>
      </c>
      <c r="H9" s="100">
        <f t="shared" si="1"/>
        <v>0</v>
      </c>
      <c r="I9" s="100">
        <f t="shared" si="2"/>
        <v>0</v>
      </c>
      <c r="J9" s="100">
        <f t="shared" si="3"/>
        <v>0</v>
      </c>
    </row>
    <row r="10" spans="1:10" ht="15.75">
      <c r="A10" s="20" t="s">
        <v>17</v>
      </c>
      <c r="B10" s="3"/>
      <c r="C10" s="3"/>
      <c r="D10" s="3"/>
      <c r="E10" s="3"/>
      <c r="F10" s="3"/>
      <c r="G10" s="100">
        <f t="shared" si="0"/>
        <v>0</v>
      </c>
      <c r="H10" s="100">
        <f t="shared" si="1"/>
        <v>0</v>
      </c>
      <c r="I10" s="100">
        <f t="shared" si="2"/>
        <v>0</v>
      </c>
      <c r="J10" s="100">
        <f t="shared" si="3"/>
        <v>0</v>
      </c>
    </row>
    <row r="11" spans="1:10" ht="15.75">
      <c r="A11" s="20" t="s">
        <v>18</v>
      </c>
      <c r="B11" s="3"/>
      <c r="C11" s="3"/>
      <c r="D11" s="3"/>
      <c r="E11" s="3"/>
      <c r="F11" s="3"/>
      <c r="G11" s="100">
        <f t="shared" si="0"/>
        <v>0</v>
      </c>
      <c r="H11" s="100">
        <f t="shared" si="1"/>
        <v>0</v>
      </c>
      <c r="I11" s="100">
        <f t="shared" si="2"/>
        <v>0</v>
      </c>
      <c r="J11" s="100">
        <f t="shared" si="3"/>
        <v>0</v>
      </c>
    </row>
    <row r="12" spans="1:10" ht="15.75">
      <c r="A12" s="20" t="s">
        <v>19</v>
      </c>
      <c r="B12" s="2"/>
      <c r="C12" s="2"/>
      <c r="D12" s="2"/>
      <c r="E12" s="2"/>
      <c r="F12" s="2"/>
      <c r="G12" s="100">
        <f t="shared" si="0"/>
        <v>0</v>
      </c>
      <c r="H12" s="100">
        <f t="shared" si="1"/>
        <v>0</v>
      </c>
      <c r="I12" s="100">
        <f t="shared" si="2"/>
        <v>0</v>
      </c>
      <c r="J12" s="100">
        <f t="shared" si="3"/>
        <v>0</v>
      </c>
    </row>
    <row r="13" spans="1:10" ht="31.5">
      <c r="A13" s="20" t="s">
        <v>20</v>
      </c>
      <c r="B13" s="28"/>
      <c r="C13" s="28"/>
      <c r="D13" s="2"/>
      <c r="E13" s="2"/>
      <c r="F13" s="2"/>
      <c r="G13" s="100">
        <f t="shared" si="0"/>
        <v>0</v>
      </c>
      <c r="H13" s="100">
        <f t="shared" si="1"/>
        <v>0</v>
      </c>
      <c r="I13" s="100">
        <f t="shared" si="2"/>
        <v>0</v>
      </c>
      <c r="J13" s="100">
        <f t="shared" si="3"/>
        <v>0</v>
      </c>
    </row>
    <row r="14" spans="1:10" ht="15.75">
      <c r="A14" s="20" t="s">
        <v>21</v>
      </c>
      <c r="B14" s="3"/>
      <c r="C14" s="3"/>
      <c r="D14" s="3"/>
      <c r="E14" s="3"/>
      <c r="F14" s="3"/>
      <c r="G14" s="100">
        <f t="shared" si="0"/>
        <v>0</v>
      </c>
      <c r="H14" s="100">
        <f t="shared" si="1"/>
        <v>0</v>
      </c>
      <c r="I14" s="100">
        <f t="shared" si="2"/>
        <v>0</v>
      </c>
      <c r="J14" s="100">
        <f t="shared" si="3"/>
        <v>0</v>
      </c>
    </row>
    <row r="15" spans="1:10" ht="47.25">
      <c r="A15" s="20" t="s">
        <v>22</v>
      </c>
      <c r="B15" s="3"/>
      <c r="C15" s="3"/>
      <c r="D15" s="3"/>
      <c r="E15" s="3"/>
      <c r="F15" s="3"/>
      <c r="G15" s="100">
        <f t="shared" si="0"/>
        <v>0</v>
      </c>
      <c r="H15" s="100">
        <f t="shared" si="1"/>
        <v>0</v>
      </c>
      <c r="I15" s="100">
        <f t="shared" si="2"/>
        <v>0</v>
      </c>
      <c r="J15" s="100">
        <f t="shared" si="3"/>
        <v>0</v>
      </c>
    </row>
    <row r="16" spans="1:10" ht="15.75">
      <c r="A16" s="20" t="s">
        <v>23</v>
      </c>
      <c r="B16" s="3"/>
      <c r="C16" s="3"/>
      <c r="D16" s="3"/>
      <c r="E16" s="3"/>
      <c r="F16" s="3"/>
      <c r="G16" s="100">
        <f t="shared" si="0"/>
        <v>0</v>
      </c>
      <c r="H16" s="100">
        <f t="shared" si="1"/>
        <v>0</v>
      </c>
      <c r="I16" s="100">
        <f t="shared" si="2"/>
        <v>0</v>
      </c>
      <c r="J16" s="100">
        <f t="shared" si="3"/>
        <v>0</v>
      </c>
    </row>
    <row r="17" spans="1:10" ht="15.75">
      <c r="A17" s="20" t="s">
        <v>24</v>
      </c>
      <c r="B17" s="3"/>
      <c r="C17" s="3"/>
      <c r="D17" s="3"/>
      <c r="E17" s="3"/>
      <c r="F17" s="3"/>
      <c r="G17" s="100">
        <f t="shared" si="0"/>
        <v>0</v>
      </c>
      <c r="H17" s="100">
        <f t="shared" si="1"/>
        <v>0</v>
      </c>
      <c r="I17" s="100">
        <f t="shared" si="2"/>
        <v>0</v>
      </c>
      <c r="J17" s="100">
        <f t="shared" si="3"/>
        <v>0</v>
      </c>
    </row>
    <row r="18" spans="1:10" ht="15.75">
      <c r="A18" s="20" t="s">
        <v>25</v>
      </c>
      <c r="B18" s="3"/>
      <c r="C18" s="3"/>
      <c r="D18" s="3"/>
      <c r="E18" s="3"/>
      <c r="F18" s="3"/>
      <c r="G18" s="100">
        <f t="shared" si="0"/>
        <v>0</v>
      </c>
      <c r="H18" s="100">
        <f t="shared" si="1"/>
        <v>0</v>
      </c>
      <c r="I18" s="100">
        <f t="shared" si="2"/>
        <v>0</v>
      </c>
      <c r="J18" s="100">
        <f t="shared" si="3"/>
        <v>0</v>
      </c>
    </row>
    <row r="19" spans="1:10" ht="15.75">
      <c r="A19" s="20" t="s">
        <v>26</v>
      </c>
      <c r="B19" s="3"/>
      <c r="C19" s="3"/>
      <c r="D19" s="3"/>
      <c r="E19" s="3"/>
      <c r="F19" s="3"/>
      <c r="G19" s="100">
        <f t="shared" si="0"/>
        <v>0</v>
      </c>
      <c r="H19" s="100">
        <f t="shared" si="1"/>
        <v>0</v>
      </c>
      <c r="I19" s="100">
        <f t="shared" si="2"/>
        <v>0</v>
      </c>
      <c r="J19" s="100">
        <f t="shared" si="3"/>
        <v>0</v>
      </c>
    </row>
    <row r="20" spans="1:10" ht="15.75">
      <c r="A20" s="20" t="s">
        <v>27</v>
      </c>
      <c r="B20" s="3"/>
      <c r="C20" s="3"/>
      <c r="D20" s="3"/>
      <c r="E20" s="3"/>
      <c r="F20" s="3"/>
      <c r="G20" s="100">
        <f t="shared" si="0"/>
        <v>0</v>
      </c>
      <c r="H20" s="100">
        <f t="shared" si="1"/>
        <v>0</v>
      </c>
      <c r="I20" s="100">
        <f t="shared" si="2"/>
        <v>0</v>
      </c>
      <c r="J20" s="100">
        <f t="shared" si="3"/>
        <v>0</v>
      </c>
    </row>
    <row r="21" spans="1:10" ht="15.75">
      <c r="A21" s="20" t="s">
        <v>28</v>
      </c>
      <c r="B21" s="3"/>
      <c r="C21" s="3"/>
      <c r="D21" s="3"/>
      <c r="E21" s="3"/>
      <c r="F21" s="3"/>
      <c r="G21" s="100">
        <f t="shared" si="0"/>
        <v>0</v>
      </c>
      <c r="H21" s="100">
        <f t="shared" si="1"/>
        <v>0</v>
      </c>
      <c r="I21" s="100">
        <f t="shared" si="2"/>
        <v>0</v>
      </c>
      <c r="J21" s="100">
        <f t="shared" si="3"/>
        <v>0</v>
      </c>
    </row>
    <row r="22" spans="1:11" ht="15.75">
      <c r="A22" s="20" t="s">
        <v>29</v>
      </c>
      <c r="B22" s="3"/>
      <c r="C22" s="3"/>
      <c r="D22" s="3"/>
      <c r="E22" s="3"/>
      <c r="F22" s="3"/>
      <c r="G22" s="100">
        <f t="shared" si="0"/>
        <v>0</v>
      </c>
      <c r="H22" s="100">
        <f t="shared" si="1"/>
        <v>0</v>
      </c>
      <c r="I22" s="100">
        <f t="shared" si="2"/>
        <v>0</v>
      </c>
      <c r="J22" s="100">
        <f t="shared" si="3"/>
        <v>0</v>
      </c>
      <c r="K22" s="9"/>
    </row>
    <row r="23" spans="1:11" ht="15.75">
      <c r="A23" s="20" t="s">
        <v>30</v>
      </c>
      <c r="B23" s="3"/>
      <c r="C23" s="3"/>
      <c r="D23" s="3"/>
      <c r="E23" s="3"/>
      <c r="F23" s="3"/>
      <c r="G23" s="100">
        <f t="shared" si="0"/>
        <v>0</v>
      </c>
      <c r="H23" s="100">
        <f t="shared" si="1"/>
        <v>0</v>
      </c>
      <c r="I23" s="100">
        <f t="shared" si="2"/>
        <v>0</v>
      </c>
      <c r="J23" s="100">
        <f t="shared" si="3"/>
        <v>0</v>
      </c>
      <c r="K23" s="9"/>
    </row>
    <row r="24" spans="1:11" ht="15.75">
      <c r="A24" s="20" t="s">
        <v>31</v>
      </c>
      <c r="B24" s="3"/>
      <c r="C24" s="3"/>
      <c r="D24" s="3"/>
      <c r="E24" s="3"/>
      <c r="F24" s="3"/>
      <c r="G24" s="100">
        <f t="shared" si="0"/>
        <v>0</v>
      </c>
      <c r="H24" s="100">
        <f t="shared" si="1"/>
        <v>0</v>
      </c>
      <c r="I24" s="100">
        <f t="shared" si="2"/>
        <v>0</v>
      </c>
      <c r="J24" s="100">
        <f t="shared" si="3"/>
        <v>0</v>
      </c>
      <c r="K24" s="9"/>
    </row>
    <row r="25" spans="1:11" ht="15.75">
      <c r="A25" s="20" t="s">
        <v>32</v>
      </c>
      <c r="B25" s="3"/>
      <c r="C25" s="3"/>
      <c r="D25" s="3"/>
      <c r="E25" s="3"/>
      <c r="F25" s="3"/>
      <c r="G25" s="100">
        <f t="shared" si="0"/>
        <v>0</v>
      </c>
      <c r="H25" s="100">
        <f t="shared" si="1"/>
        <v>0</v>
      </c>
      <c r="I25" s="100">
        <f t="shared" si="2"/>
        <v>0</v>
      </c>
      <c r="J25" s="100">
        <f t="shared" si="3"/>
        <v>0</v>
      </c>
      <c r="K25" s="9"/>
    </row>
    <row r="26" spans="1:11" ht="15.75">
      <c r="A26" s="20" t="s">
        <v>33</v>
      </c>
      <c r="B26" s="3"/>
      <c r="C26" s="3"/>
      <c r="D26" s="3"/>
      <c r="E26" s="3"/>
      <c r="F26" s="3"/>
      <c r="G26" s="100">
        <f t="shared" si="0"/>
        <v>0</v>
      </c>
      <c r="H26" s="100">
        <f t="shared" si="1"/>
        <v>0</v>
      </c>
      <c r="I26" s="100">
        <f t="shared" si="2"/>
        <v>0</v>
      </c>
      <c r="J26" s="100">
        <f t="shared" si="3"/>
        <v>0</v>
      </c>
      <c r="K26" s="9"/>
    </row>
    <row r="27" spans="1:11" ht="15.75">
      <c r="A27" s="20" t="s">
        <v>34</v>
      </c>
      <c r="B27" s="3"/>
      <c r="C27" s="3"/>
      <c r="D27" s="3"/>
      <c r="E27" s="3"/>
      <c r="F27" s="3"/>
      <c r="G27" s="100">
        <f t="shared" si="0"/>
        <v>0</v>
      </c>
      <c r="H27" s="100">
        <f t="shared" si="1"/>
        <v>0</v>
      </c>
      <c r="I27" s="100">
        <f t="shared" si="2"/>
        <v>0</v>
      </c>
      <c r="J27" s="100">
        <f t="shared" si="3"/>
        <v>0</v>
      </c>
      <c r="K27" s="9"/>
    </row>
    <row r="28" spans="1:11" ht="15.75">
      <c r="A28" s="20" t="s">
        <v>35</v>
      </c>
      <c r="B28" s="3"/>
      <c r="C28" s="3"/>
      <c r="D28" s="3"/>
      <c r="E28" s="3"/>
      <c r="F28" s="3"/>
      <c r="G28" s="100">
        <f>_xlfn.IFERROR(C28/B28,0)</f>
        <v>0</v>
      </c>
      <c r="H28" s="100">
        <f aca="true" t="shared" si="4" ref="H28:I31">_xlfn.IFERROR(E28/D28,0)</f>
        <v>0</v>
      </c>
      <c r="I28" s="100">
        <f t="shared" si="4"/>
        <v>0</v>
      </c>
      <c r="J28" s="100">
        <f>_xlfn.IFERROR(F28/B28,0)</f>
        <v>0</v>
      </c>
      <c r="K28" s="9"/>
    </row>
    <row r="29" spans="1:11" ht="15.75">
      <c r="A29" s="20" t="s">
        <v>36</v>
      </c>
      <c r="B29" s="3"/>
      <c r="C29" s="3"/>
      <c r="D29" s="3"/>
      <c r="E29" s="3"/>
      <c r="F29" s="3"/>
      <c r="G29" s="100">
        <f>_xlfn.IFERROR(C29/B29,0)</f>
        <v>0</v>
      </c>
      <c r="H29" s="100">
        <f t="shared" si="4"/>
        <v>0</v>
      </c>
      <c r="I29" s="100">
        <f t="shared" si="4"/>
        <v>0</v>
      </c>
      <c r="J29" s="100">
        <f>_xlfn.IFERROR(F29/B29,0)</f>
        <v>0</v>
      </c>
      <c r="K29" s="9"/>
    </row>
    <row r="30" spans="1:10" ht="31.5">
      <c r="A30" s="28" t="s">
        <v>37</v>
      </c>
      <c r="B30" s="2"/>
      <c r="C30" s="2"/>
      <c r="D30" s="2"/>
      <c r="E30" s="2"/>
      <c r="F30" s="2"/>
      <c r="G30" s="100">
        <f>_xlfn.IFERROR(C30/B30,0)</f>
        <v>0</v>
      </c>
      <c r="H30" s="100">
        <f t="shared" si="4"/>
        <v>0</v>
      </c>
      <c r="I30" s="100">
        <f t="shared" si="4"/>
        <v>0</v>
      </c>
      <c r="J30" s="100">
        <f>_xlfn.IFERROR(F30/B30,0)</f>
        <v>0</v>
      </c>
    </row>
    <row r="31" spans="1:10" ht="15.75">
      <c r="A31" s="98" t="s">
        <v>46</v>
      </c>
      <c r="B31" s="43">
        <f>SUM(B4:B30)</f>
        <v>0</v>
      </c>
      <c r="C31" s="43">
        <f>SUM(C4:C30)</f>
        <v>18</v>
      </c>
      <c r="D31" s="43">
        <f>SUM(D4:D30)</f>
        <v>0</v>
      </c>
      <c r="E31" s="43">
        <f>SUM(E4:E30)</f>
        <v>18</v>
      </c>
      <c r="F31" s="43">
        <f>SUM(F4:F30)</f>
        <v>16</v>
      </c>
      <c r="G31" s="100">
        <f>_xlfn.IFERROR(C31/B31,0)</f>
        <v>0</v>
      </c>
      <c r="H31" s="100">
        <f t="shared" si="4"/>
        <v>0</v>
      </c>
      <c r="I31" s="100">
        <f t="shared" si="4"/>
        <v>0.8888888888888888</v>
      </c>
      <c r="J31" s="100">
        <f>_xlfn.IFERROR(F31/B31,0)</f>
        <v>0</v>
      </c>
    </row>
    <row r="32" spans="1:10" ht="15.75">
      <c r="A32" s="11"/>
      <c r="B32" s="9"/>
      <c r="C32" s="9"/>
      <c r="D32" s="9"/>
      <c r="E32" s="9"/>
      <c r="F32" s="9"/>
      <c r="G32" s="9"/>
      <c r="H32" s="9"/>
      <c r="J32" s="9"/>
    </row>
    <row r="33" spans="1:10" ht="16.5" thickBot="1">
      <c r="A33" s="159" t="s">
        <v>45</v>
      </c>
      <c r="B33" s="160"/>
      <c r="C33" s="160"/>
      <c r="D33" s="160"/>
      <c r="E33" s="160"/>
      <c r="F33" s="160"/>
      <c r="G33" s="160"/>
      <c r="H33" s="160"/>
      <c r="I33" s="160"/>
      <c r="J33" s="160"/>
    </row>
    <row r="34" spans="1:10" ht="32.25" thickBot="1">
      <c r="A34" s="56" t="s">
        <v>59</v>
      </c>
      <c r="B34" s="57" t="s">
        <v>50</v>
      </c>
      <c r="C34" s="57" t="s">
        <v>51</v>
      </c>
      <c r="D34" s="58" t="s">
        <v>52</v>
      </c>
      <c r="E34" s="58" t="s">
        <v>53</v>
      </c>
      <c r="F34" s="58" t="s">
        <v>54</v>
      </c>
      <c r="G34" s="73" t="s">
        <v>55</v>
      </c>
      <c r="H34" s="73" t="s">
        <v>56</v>
      </c>
      <c r="I34" s="73" t="s">
        <v>57</v>
      </c>
      <c r="J34" s="74" t="s">
        <v>58</v>
      </c>
    </row>
    <row r="35" spans="1:10" ht="31.5">
      <c r="A35" s="54" t="s">
        <v>11</v>
      </c>
      <c r="B35" s="55"/>
      <c r="C35" s="55">
        <v>1127</v>
      </c>
      <c r="D35" s="55"/>
      <c r="E35" s="55">
        <v>1127</v>
      </c>
      <c r="F35" s="55">
        <v>827</v>
      </c>
      <c r="G35" s="99">
        <f>_xlfn.IFERROR(C35/B35,0)</f>
        <v>0</v>
      </c>
      <c r="H35" s="99">
        <f>_xlfn.IFERROR(E35/D35,0)</f>
        <v>0</v>
      </c>
      <c r="I35" s="99">
        <f>_xlfn.IFERROR(F35/E35,0)</f>
        <v>0.7338065661047027</v>
      </c>
      <c r="J35" s="99">
        <f>_xlfn.IFERROR(F35/B35,0)</f>
        <v>0</v>
      </c>
    </row>
    <row r="36" spans="1:10" ht="15.75">
      <c r="A36" s="20" t="s">
        <v>12</v>
      </c>
      <c r="B36" s="3"/>
      <c r="C36" s="3"/>
      <c r="D36" s="3"/>
      <c r="E36" s="3"/>
      <c r="F36" s="3"/>
      <c r="G36" s="100">
        <f aca="true" t="shared" si="5" ref="G36:G47">_xlfn.IFERROR(C36/B36,0)</f>
        <v>0</v>
      </c>
      <c r="H36" s="100">
        <f aca="true" t="shared" si="6" ref="H36:H47">_xlfn.IFERROR(E36/D36,0)</f>
        <v>0</v>
      </c>
      <c r="I36" s="100">
        <f aca="true" t="shared" si="7" ref="I36:I47">_xlfn.IFERROR(F36/E36,0)</f>
        <v>0</v>
      </c>
      <c r="J36" s="100">
        <f aca="true" t="shared" si="8" ref="J36:J47">_xlfn.IFERROR(F36/B36,0)</f>
        <v>0</v>
      </c>
    </row>
    <row r="37" spans="1:10" ht="15.75">
      <c r="A37" s="20" t="s">
        <v>13</v>
      </c>
      <c r="B37" s="3"/>
      <c r="C37" s="3"/>
      <c r="D37" s="3"/>
      <c r="E37" s="3"/>
      <c r="F37" s="3"/>
      <c r="G37" s="100">
        <f t="shared" si="5"/>
        <v>0</v>
      </c>
      <c r="H37" s="100">
        <f t="shared" si="6"/>
        <v>0</v>
      </c>
      <c r="I37" s="100">
        <f t="shared" si="7"/>
        <v>0</v>
      </c>
      <c r="J37" s="100">
        <f t="shared" si="8"/>
        <v>0</v>
      </c>
    </row>
    <row r="38" spans="1:10" ht="31.5">
      <c r="A38" s="20" t="s">
        <v>14</v>
      </c>
      <c r="B38" s="3"/>
      <c r="C38" s="3"/>
      <c r="D38" s="3"/>
      <c r="E38" s="3"/>
      <c r="F38" s="3"/>
      <c r="G38" s="100">
        <f t="shared" si="5"/>
        <v>0</v>
      </c>
      <c r="H38" s="100">
        <f t="shared" si="6"/>
        <v>0</v>
      </c>
      <c r="I38" s="100">
        <f t="shared" si="7"/>
        <v>0</v>
      </c>
      <c r="J38" s="100">
        <f t="shared" si="8"/>
        <v>0</v>
      </c>
    </row>
    <row r="39" spans="1:10" ht="15.75">
      <c r="A39" s="20" t="s">
        <v>15</v>
      </c>
      <c r="B39" s="3"/>
      <c r="C39" s="3"/>
      <c r="D39" s="3"/>
      <c r="E39" s="3"/>
      <c r="F39" s="3"/>
      <c r="G39" s="100">
        <f t="shared" si="5"/>
        <v>0</v>
      </c>
      <c r="H39" s="100">
        <f t="shared" si="6"/>
        <v>0</v>
      </c>
      <c r="I39" s="100">
        <f t="shared" si="7"/>
        <v>0</v>
      </c>
      <c r="J39" s="100">
        <f t="shared" si="8"/>
        <v>0</v>
      </c>
    </row>
    <row r="40" spans="1:10" ht="15.75">
      <c r="A40" s="20" t="s">
        <v>16</v>
      </c>
      <c r="B40" s="3"/>
      <c r="C40" s="3"/>
      <c r="D40" s="3"/>
      <c r="E40" s="3"/>
      <c r="F40" s="3"/>
      <c r="G40" s="100">
        <f t="shared" si="5"/>
        <v>0</v>
      </c>
      <c r="H40" s="100">
        <f t="shared" si="6"/>
        <v>0</v>
      </c>
      <c r="I40" s="100">
        <f t="shared" si="7"/>
        <v>0</v>
      </c>
      <c r="J40" s="100">
        <f t="shared" si="8"/>
        <v>0</v>
      </c>
    </row>
    <row r="41" spans="1:10" ht="15.75">
      <c r="A41" s="20" t="s">
        <v>17</v>
      </c>
      <c r="B41" s="3"/>
      <c r="C41" s="3"/>
      <c r="D41" s="3"/>
      <c r="E41" s="3"/>
      <c r="F41" s="3"/>
      <c r="G41" s="100">
        <f t="shared" si="5"/>
        <v>0</v>
      </c>
      <c r="H41" s="100">
        <f t="shared" si="6"/>
        <v>0</v>
      </c>
      <c r="I41" s="100">
        <f t="shared" si="7"/>
        <v>0</v>
      </c>
      <c r="J41" s="100">
        <f t="shared" si="8"/>
        <v>0</v>
      </c>
    </row>
    <row r="42" spans="1:10" ht="15.75">
      <c r="A42" s="20" t="s">
        <v>18</v>
      </c>
      <c r="B42" s="3"/>
      <c r="C42" s="3"/>
      <c r="D42" s="3"/>
      <c r="E42" s="3"/>
      <c r="F42" s="3"/>
      <c r="G42" s="100">
        <f t="shared" si="5"/>
        <v>0</v>
      </c>
      <c r="H42" s="100">
        <f t="shared" si="6"/>
        <v>0</v>
      </c>
      <c r="I42" s="100">
        <f t="shared" si="7"/>
        <v>0</v>
      </c>
      <c r="J42" s="100">
        <f t="shared" si="8"/>
        <v>0</v>
      </c>
    </row>
    <row r="43" spans="1:10" ht="15.75">
      <c r="A43" s="20" t="s">
        <v>19</v>
      </c>
      <c r="B43" s="2"/>
      <c r="C43" s="2"/>
      <c r="D43" s="2"/>
      <c r="E43" s="2"/>
      <c r="F43" s="2"/>
      <c r="G43" s="100">
        <f t="shared" si="5"/>
        <v>0</v>
      </c>
      <c r="H43" s="100">
        <f t="shared" si="6"/>
        <v>0</v>
      </c>
      <c r="I43" s="100">
        <f t="shared" si="7"/>
        <v>0</v>
      </c>
      <c r="J43" s="100">
        <f t="shared" si="8"/>
        <v>0</v>
      </c>
    </row>
    <row r="44" spans="1:10" ht="31.5">
      <c r="A44" s="20" t="s">
        <v>20</v>
      </c>
      <c r="B44" s="28"/>
      <c r="C44" s="28"/>
      <c r="D44" s="2"/>
      <c r="E44" s="2"/>
      <c r="F44" s="2"/>
      <c r="G44" s="100">
        <f t="shared" si="5"/>
        <v>0</v>
      </c>
      <c r="H44" s="100">
        <f t="shared" si="6"/>
        <v>0</v>
      </c>
      <c r="I44" s="100">
        <f t="shared" si="7"/>
        <v>0</v>
      </c>
      <c r="J44" s="100">
        <f t="shared" si="8"/>
        <v>0</v>
      </c>
    </row>
    <row r="45" spans="1:10" ht="15.75">
      <c r="A45" s="20" t="s">
        <v>21</v>
      </c>
      <c r="B45" s="3"/>
      <c r="C45" s="3"/>
      <c r="D45" s="3"/>
      <c r="E45" s="3"/>
      <c r="F45" s="3"/>
      <c r="G45" s="100">
        <f t="shared" si="5"/>
        <v>0</v>
      </c>
      <c r="H45" s="100">
        <f t="shared" si="6"/>
        <v>0</v>
      </c>
      <c r="I45" s="100">
        <f t="shared" si="7"/>
        <v>0</v>
      </c>
      <c r="J45" s="100">
        <f t="shared" si="8"/>
        <v>0</v>
      </c>
    </row>
    <row r="46" spans="1:10" ht="47.25">
      <c r="A46" s="20" t="s">
        <v>22</v>
      </c>
      <c r="B46" s="3"/>
      <c r="C46" s="3"/>
      <c r="D46" s="3"/>
      <c r="E46" s="3"/>
      <c r="F46" s="3"/>
      <c r="G46" s="100">
        <f t="shared" si="5"/>
        <v>0</v>
      </c>
      <c r="H46" s="100">
        <f t="shared" si="6"/>
        <v>0</v>
      </c>
      <c r="I46" s="100">
        <f t="shared" si="7"/>
        <v>0</v>
      </c>
      <c r="J46" s="100">
        <f t="shared" si="8"/>
        <v>0</v>
      </c>
    </row>
    <row r="47" spans="1:10" ht="15.75">
      <c r="A47" s="20" t="s">
        <v>23</v>
      </c>
      <c r="B47" s="3"/>
      <c r="C47" s="3"/>
      <c r="D47" s="3"/>
      <c r="E47" s="3"/>
      <c r="F47" s="3"/>
      <c r="G47" s="100">
        <f t="shared" si="5"/>
        <v>0</v>
      </c>
      <c r="H47" s="100">
        <f t="shared" si="6"/>
        <v>0</v>
      </c>
      <c r="I47" s="100">
        <f t="shared" si="7"/>
        <v>0</v>
      </c>
      <c r="J47" s="100">
        <f t="shared" si="8"/>
        <v>0</v>
      </c>
    </row>
    <row r="48" spans="1:10" ht="15.75">
      <c r="A48" s="20" t="s">
        <v>24</v>
      </c>
      <c r="B48" s="3"/>
      <c r="C48" s="3"/>
      <c r="D48" s="3"/>
      <c r="E48" s="3"/>
      <c r="F48" s="3"/>
      <c r="G48" s="100">
        <f aca="true" t="shared" si="9" ref="G48:G60">_xlfn.IFERROR(C48/B48,0)</f>
        <v>0</v>
      </c>
      <c r="H48" s="100">
        <f aca="true" t="shared" si="10" ref="H48:H60">_xlfn.IFERROR(E48/D48,0)</f>
        <v>0</v>
      </c>
      <c r="I48" s="100">
        <f aca="true" t="shared" si="11" ref="I48:I60">_xlfn.IFERROR(F48/E48,0)</f>
        <v>0</v>
      </c>
      <c r="J48" s="100">
        <f aca="true" t="shared" si="12" ref="J48:J60">_xlfn.IFERROR(F48/B48,0)</f>
        <v>0</v>
      </c>
    </row>
    <row r="49" spans="1:10" ht="15.75">
      <c r="A49" s="20" t="s">
        <v>25</v>
      </c>
      <c r="B49" s="3"/>
      <c r="C49" s="3"/>
      <c r="D49" s="3"/>
      <c r="E49" s="3"/>
      <c r="F49" s="3"/>
      <c r="G49" s="100">
        <f t="shared" si="9"/>
        <v>0</v>
      </c>
      <c r="H49" s="100">
        <f t="shared" si="10"/>
        <v>0</v>
      </c>
      <c r="I49" s="100">
        <f t="shared" si="11"/>
        <v>0</v>
      </c>
      <c r="J49" s="100">
        <f t="shared" si="12"/>
        <v>0</v>
      </c>
    </row>
    <row r="50" spans="1:10" ht="15.75">
      <c r="A50" s="20" t="s">
        <v>26</v>
      </c>
      <c r="B50" s="3"/>
      <c r="C50" s="3"/>
      <c r="D50" s="3"/>
      <c r="E50" s="3"/>
      <c r="F50" s="3"/>
      <c r="G50" s="100">
        <f t="shared" si="9"/>
        <v>0</v>
      </c>
      <c r="H50" s="100">
        <f t="shared" si="10"/>
        <v>0</v>
      </c>
      <c r="I50" s="100">
        <f t="shared" si="11"/>
        <v>0</v>
      </c>
      <c r="J50" s="100">
        <f t="shared" si="12"/>
        <v>0</v>
      </c>
    </row>
    <row r="51" spans="1:10" ht="15.75">
      <c r="A51" s="20" t="s">
        <v>27</v>
      </c>
      <c r="B51" s="3"/>
      <c r="C51" s="3"/>
      <c r="D51" s="3"/>
      <c r="E51" s="3"/>
      <c r="F51" s="3"/>
      <c r="G51" s="100">
        <f t="shared" si="9"/>
        <v>0</v>
      </c>
      <c r="H51" s="100">
        <f t="shared" si="10"/>
        <v>0</v>
      </c>
      <c r="I51" s="100">
        <f t="shared" si="11"/>
        <v>0</v>
      </c>
      <c r="J51" s="100">
        <f t="shared" si="12"/>
        <v>0</v>
      </c>
    </row>
    <row r="52" spans="1:10" ht="15.75">
      <c r="A52" s="20" t="s">
        <v>28</v>
      </c>
      <c r="B52" s="3"/>
      <c r="C52" s="3"/>
      <c r="D52" s="3"/>
      <c r="E52" s="3"/>
      <c r="F52" s="3"/>
      <c r="G52" s="100">
        <f t="shared" si="9"/>
        <v>0</v>
      </c>
      <c r="H52" s="100">
        <f t="shared" si="10"/>
        <v>0</v>
      </c>
      <c r="I52" s="100">
        <f t="shared" si="11"/>
        <v>0</v>
      </c>
      <c r="J52" s="100">
        <f t="shared" si="12"/>
        <v>0</v>
      </c>
    </row>
    <row r="53" spans="1:10" ht="15.75">
      <c r="A53" s="20" t="s">
        <v>29</v>
      </c>
      <c r="B53" s="3"/>
      <c r="C53" s="3"/>
      <c r="D53" s="3"/>
      <c r="E53" s="3"/>
      <c r="F53" s="3"/>
      <c r="G53" s="100">
        <f t="shared" si="9"/>
        <v>0</v>
      </c>
      <c r="H53" s="100">
        <f t="shared" si="10"/>
        <v>0</v>
      </c>
      <c r="I53" s="100">
        <f t="shared" si="11"/>
        <v>0</v>
      </c>
      <c r="J53" s="100">
        <f t="shared" si="12"/>
        <v>0</v>
      </c>
    </row>
    <row r="54" spans="1:10" ht="15.75">
      <c r="A54" s="20" t="s">
        <v>30</v>
      </c>
      <c r="B54" s="3"/>
      <c r="C54" s="3"/>
      <c r="D54" s="3"/>
      <c r="E54" s="3"/>
      <c r="F54" s="3"/>
      <c r="G54" s="100">
        <f t="shared" si="9"/>
        <v>0</v>
      </c>
      <c r="H54" s="100">
        <f t="shared" si="10"/>
        <v>0</v>
      </c>
      <c r="I54" s="100">
        <f t="shared" si="11"/>
        <v>0</v>
      </c>
      <c r="J54" s="100">
        <f t="shared" si="12"/>
        <v>0</v>
      </c>
    </row>
    <row r="55" spans="1:10" ht="15.75">
      <c r="A55" s="20" t="s">
        <v>31</v>
      </c>
      <c r="B55" s="3"/>
      <c r="C55" s="3"/>
      <c r="D55" s="3"/>
      <c r="E55" s="3"/>
      <c r="F55" s="3"/>
      <c r="G55" s="100">
        <f t="shared" si="9"/>
        <v>0</v>
      </c>
      <c r="H55" s="100">
        <f t="shared" si="10"/>
        <v>0</v>
      </c>
      <c r="I55" s="100">
        <f t="shared" si="11"/>
        <v>0</v>
      </c>
      <c r="J55" s="100">
        <f t="shared" si="12"/>
        <v>0</v>
      </c>
    </row>
    <row r="56" spans="1:10" ht="15.75">
      <c r="A56" s="20" t="s">
        <v>32</v>
      </c>
      <c r="B56" s="3"/>
      <c r="C56" s="3"/>
      <c r="D56" s="3"/>
      <c r="E56" s="3"/>
      <c r="F56" s="3"/>
      <c r="G56" s="100">
        <f t="shared" si="9"/>
        <v>0</v>
      </c>
      <c r="H56" s="100">
        <f t="shared" si="10"/>
        <v>0</v>
      </c>
      <c r="I56" s="100">
        <f t="shared" si="11"/>
        <v>0</v>
      </c>
      <c r="J56" s="100">
        <f t="shared" si="12"/>
        <v>0</v>
      </c>
    </row>
    <row r="57" spans="1:10" ht="15.75">
      <c r="A57" s="20" t="s">
        <v>33</v>
      </c>
      <c r="B57" s="3"/>
      <c r="C57" s="3"/>
      <c r="D57" s="3"/>
      <c r="E57" s="3"/>
      <c r="F57" s="3"/>
      <c r="G57" s="100">
        <f t="shared" si="9"/>
        <v>0</v>
      </c>
      <c r="H57" s="100">
        <f t="shared" si="10"/>
        <v>0</v>
      </c>
      <c r="I57" s="100">
        <f t="shared" si="11"/>
        <v>0</v>
      </c>
      <c r="J57" s="100">
        <f t="shared" si="12"/>
        <v>0</v>
      </c>
    </row>
    <row r="58" spans="1:10" ht="15.75">
      <c r="A58" s="20" t="s">
        <v>34</v>
      </c>
      <c r="B58" s="3"/>
      <c r="C58" s="3"/>
      <c r="D58" s="3"/>
      <c r="E58" s="3"/>
      <c r="F58" s="3"/>
      <c r="G58" s="100">
        <f t="shared" si="9"/>
        <v>0</v>
      </c>
      <c r="H58" s="100">
        <f t="shared" si="10"/>
        <v>0</v>
      </c>
      <c r="I58" s="100">
        <f t="shared" si="11"/>
        <v>0</v>
      </c>
      <c r="J58" s="100">
        <f t="shared" si="12"/>
        <v>0</v>
      </c>
    </row>
    <row r="59" spans="1:10" ht="15.75">
      <c r="A59" s="20" t="s">
        <v>35</v>
      </c>
      <c r="B59" s="3"/>
      <c r="C59" s="3"/>
      <c r="D59" s="3"/>
      <c r="E59" s="3"/>
      <c r="F59" s="3"/>
      <c r="G59" s="100">
        <f t="shared" si="9"/>
        <v>0</v>
      </c>
      <c r="H59" s="100">
        <f t="shared" si="10"/>
        <v>0</v>
      </c>
      <c r="I59" s="100">
        <f t="shared" si="11"/>
        <v>0</v>
      </c>
      <c r="J59" s="100">
        <f t="shared" si="12"/>
        <v>0</v>
      </c>
    </row>
    <row r="60" spans="1:10" ht="15.75">
      <c r="A60" s="20" t="s">
        <v>36</v>
      </c>
      <c r="B60" s="3"/>
      <c r="C60" s="3"/>
      <c r="D60" s="3"/>
      <c r="E60" s="3"/>
      <c r="F60" s="3"/>
      <c r="G60" s="100">
        <f t="shared" si="9"/>
        <v>0</v>
      </c>
      <c r="H60" s="100">
        <f t="shared" si="10"/>
        <v>0</v>
      </c>
      <c r="I60" s="100">
        <f t="shared" si="11"/>
        <v>0</v>
      </c>
      <c r="J60" s="100">
        <f t="shared" si="12"/>
        <v>0</v>
      </c>
    </row>
    <row r="61" spans="1:10" ht="31.5">
      <c r="A61" s="28" t="s">
        <v>37</v>
      </c>
      <c r="B61" s="2"/>
      <c r="C61" s="2"/>
      <c r="D61" s="2"/>
      <c r="E61" s="2"/>
      <c r="F61" s="2"/>
      <c r="G61" s="100">
        <f>_xlfn.IFERROR(C61/B61,0)</f>
        <v>0</v>
      </c>
      <c r="H61" s="100">
        <f>_xlfn.IFERROR(E61/D61,0)</f>
        <v>0</v>
      </c>
      <c r="I61" s="100">
        <f>_xlfn.IFERROR(F61/E61,0)</f>
        <v>0</v>
      </c>
      <c r="J61" s="100">
        <f>_xlfn.IFERROR(F61/B61,0)</f>
        <v>0</v>
      </c>
    </row>
    <row r="62" spans="1:10" ht="15.75">
      <c r="A62" s="98" t="s">
        <v>46</v>
      </c>
      <c r="B62" s="43">
        <f>SUM(B35:B61)</f>
        <v>0</v>
      </c>
      <c r="C62" s="43">
        <f>SUM(C35:C61)</f>
        <v>1127</v>
      </c>
      <c r="D62" s="43">
        <f>SUM(D35:D61)</f>
        <v>0</v>
      </c>
      <c r="E62" s="43">
        <f>SUM(E35:E61)</f>
        <v>1127</v>
      </c>
      <c r="F62" s="43">
        <f>SUM(F35:F61)</f>
        <v>827</v>
      </c>
      <c r="G62" s="100">
        <f>_xlfn.IFERROR(C62/B62,0)</f>
        <v>0</v>
      </c>
      <c r="H62" s="100">
        <f>_xlfn.IFERROR(E62/D62,0)</f>
        <v>0</v>
      </c>
      <c r="I62" s="100">
        <f>_xlfn.IFERROR(F62/E62,0)</f>
        <v>0.7338065661047027</v>
      </c>
      <c r="J62" s="100">
        <f>_xlfn.IFERROR(F62/B62,0)</f>
        <v>0</v>
      </c>
    </row>
    <row r="63" ht="15.75">
      <c r="J63" s="9"/>
    </row>
    <row r="64" spans="1:5" ht="16.5" thickBot="1">
      <c r="A64" s="162" t="s">
        <v>86</v>
      </c>
      <c r="B64" s="163"/>
      <c r="C64" s="163"/>
      <c r="D64" s="163"/>
      <c r="E64" s="164"/>
    </row>
    <row r="65" spans="1:9" ht="63.75" thickBot="1">
      <c r="A65" s="68" t="s">
        <v>59</v>
      </c>
      <c r="B65" s="69" t="s">
        <v>51</v>
      </c>
      <c r="C65" s="70" t="s">
        <v>52</v>
      </c>
      <c r="D65" s="70" t="s">
        <v>53</v>
      </c>
      <c r="E65" s="70" t="s">
        <v>54</v>
      </c>
      <c r="F65" s="71" t="s">
        <v>109</v>
      </c>
      <c r="G65" s="71" t="s">
        <v>110</v>
      </c>
      <c r="H65" s="71" t="s">
        <v>111</v>
      </c>
      <c r="I65" s="72" t="s">
        <v>112</v>
      </c>
    </row>
    <row r="66" spans="1:9" ht="31.5">
      <c r="A66" s="54" t="s">
        <v>11</v>
      </c>
      <c r="B66" s="55"/>
      <c r="C66" s="55"/>
      <c r="D66" s="55"/>
      <c r="E66" s="55">
        <v>633</v>
      </c>
      <c r="F66" s="101">
        <f>+_xlfn.IFERROR(B66/(C4+C35),0)*100</f>
        <v>0</v>
      </c>
      <c r="G66" s="101">
        <f>+_xlfn.IFERROR(C66/(D4+D35),0)*100</f>
        <v>0</v>
      </c>
      <c r="H66" s="101">
        <f>+_xlfn.IFERROR(D66/(E4+E35),0)*100</f>
        <v>0</v>
      </c>
      <c r="I66" s="101">
        <f>+_xlfn.IFERROR(E66/(F4+F35),0)*100</f>
        <v>75.08896797153025</v>
      </c>
    </row>
    <row r="67" spans="1:9" ht="15.75">
      <c r="A67" s="20" t="s">
        <v>12</v>
      </c>
      <c r="B67" s="3"/>
      <c r="C67" s="3"/>
      <c r="D67" s="3"/>
      <c r="E67" s="3"/>
      <c r="F67" s="102">
        <f aca="true" t="shared" si="13" ref="F67:F76">+_xlfn.IFERROR(B67/(C5+C36),0)*100</f>
        <v>0</v>
      </c>
      <c r="G67" s="102">
        <f aca="true" t="shared" si="14" ref="G67:G76">+_xlfn.IFERROR(C67/(D5+D36),0)*100</f>
        <v>0</v>
      </c>
      <c r="H67" s="102">
        <f aca="true" t="shared" si="15" ref="H67:H77">+_xlfn.IFERROR(D67/(E5+E36),0)*100</f>
        <v>0</v>
      </c>
      <c r="I67" s="102">
        <f aca="true" t="shared" si="16" ref="I67:I77">+_xlfn.IFERROR(E67/(F5+F36),0)*100</f>
        <v>0</v>
      </c>
    </row>
    <row r="68" spans="1:9" ht="15.75">
      <c r="A68" s="20" t="s">
        <v>13</v>
      </c>
      <c r="B68" s="3"/>
      <c r="C68" s="3"/>
      <c r="D68" s="3"/>
      <c r="E68" s="3"/>
      <c r="F68" s="102">
        <f t="shared" si="13"/>
        <v>0</v>
      </c>
      <c r="G68" s="102">
        <f t="shared" si="14"/>
        <v>0</v>
      </c>
      <c r="H68" s="102">
        <f t="shared" si="15"/>
        <v>0</v>
      </c>
      <c r="I68" s="102">
        <f t="shared" si="16"/>
        <v>0</v>
      </c>
    </row>
    <row r="69" spans="1:9" ht="31.5">
      <c r="A69" s="20" t="s">
        <v>14</v>
      </c>
      <c r="B69" s="3"/>
      <c r="C69" s="3"/>
      <c r="D69" s="3"/>
      <c r="E69" s="3"/>
      <c r="F69" s="102">
        <f t="shared" si="13"/>
        <v>0</v>
      </c>
      <c r="G69" s="102">
        <f t="shared" si="14"/>
        <v>0</v>
      </c>
      <c r="H69" s="102">
        <f t="shared" si="15"/>
        <v>0</v>
      </c>
      <c r="I69" s="102">
        <f t="shared" si="16"/>
        <v>0</v>
      </c>
    </row>
    <row r="70" spans="1:9" ht="15.75">
      <c r="A70" s="20" t="s">
        <v>15</v>
      </c>
      <c r="B70" s="3"/>
      <c r="C70" s="3"/>
      <c r="D70" s="3"/>
      <c r="E70" s="3"/>
      <c r="F70" s="102">
        <f t="shared" si="13"/>
        <v>0</v>
      </c>
      <c r="G70" s="102">
        <f t="shared" si="14"/>
        <v>0</v>
      </c>
      <c r="H70" s="102">
        <f t="shared" si="15"/>
        <v>0</v>
      </c>
      <c r="I70" s="102">
        <f t="shared" si="16"/>
        <v>0</v>
      </c>
    </row>
    <row r="71" spans="1:9" ht="15.75">
      <c r="A71" s="20" t="s">
        <v>16</v>
      </c>
      <c r="B71" s="3"/>
      <c r="C71" s="3"/>
      <c r="D71" s="3"/>
      <c r="E71" s="3"/>
      <c r="F71" s="102">
        <f t="shared" si="13"/>
        <v>0</v>
      </c>
      <c r="G71" s="102">
        <f t="shared" si="14"/>
        <v>0</v>
      </c>
      <c r="H71" s="102">
        <f t="shared" si="15"/>
        <v>0</v>
      </c>
      <c r="I71" s="102">
        <f t="shared" si="16"/>
        <v>0</v>
      </c>
    </row>
    <row r="72" spans="1:9" ht="15.75">
      <c r="A72" s="20" t="s">
        <v>17</v>
      </c>
      <c r="B72" s="3"/>
      <c r="C72" s="3"/>
      <c r="D72" s="3"/>
      <c r="E72" s="3"/>
      <c r="F72" s="102">
        <f t="shared" si="13"/>
        <v>0</v>
      </c>
      <c r="G72" s="102">
        <f t="shared" si="14"/>
        <v>0</v>
      </c>
      <c r="H72" s="102">
        <f t="shared" si="15"/>
        <v>0</v>
      </c>
      <c r="I72" s="102">
        <f t="shared" si="16"/>
        <v>0</v>
      </c>
    </row>
    <row r="73" spans="1:9" ht="15.75">
      <c r="A73" s="20" t="s">
        <v>18</v>
      </c>
      <c r="B73" s="2"/>
      <c r="C73" s="2"/>
      <c r="D73" s="2"/>
      <c r="E73" s="2"/>
      <c r="F73" s="102">
        <f t="shared" si="13"/>
        <v>0</v>
      </c>
      <c r="G73" s="102">
        <f t="shared" si="14"/>
        <v>0</v>
      </c>
      <c r="H73" s="102">
        <f t="shared" si="15"/>
        <v>0</v>
      </c>
      <c r="I73" s="102">
        <f t="shared" si="16"/>
        <v>0</v>
      </c>
    </row>
    <row r="74" spans="1:9" ht="15.75">
      <c r="A74" s="20" t="s">
        <v>19</v>
      </c>
      <c r="B74" s="28"/>
      <c r="C74" s="2"/>
      <c r="D74" s="2"/>
      <c r="E74" s="2"/>
      <c r="F74" s="102">
        <f t="shared" si="13"/>
        <v>0</v>
      </c>
      <c r="G74" s="102">
        <f t="shared" si="14"/>
        <v>0</v>
      </c>
      <c r="H74" s="102">
        <f t="shared" si="15"/>
        <v>0</v>
      </c>
      <c r="I74" s="102">
        <f t="shared" si="16"/>
        <v>0</v>
      </c>
    </row>
    <row r="75" spans="1:9" ht="31.5">
      <c r="A75" s="20" t="s">
        <v>20</v>
      </c>
      <c r="B75" s="3"/>
      <c r="C75" s="3"/>
      <c r="D75" s="3"/>
      <c r="E75" s="3"/>
      <c r="F75" s="102">
        <f t="shared" si="13"/>
        <v>0</v>
      </c>
      <c r="G75" s="102">
        <f t="shared" si="14"/>
        <v>0</v>
      </c>
      <c r="H75" s="102">
        <f t="shared" si="15"/>
        <v>0</v>
      </c>
      <c r="I75" s="102">
        <f t="shared" si="16"/>
        <v>0</v>
      </c>
    </row>
    <row r="76" spans="1:9" ht="15.75">
      <c r="A76" s="20" t="s">
        <v>21</v>
      </c>
      <c r="B76" s="3"/>
      <c r="C76" s="3"/>
      <c r="D76" s="3"/>
      <c r="E76" s="3"/>
      <c r="F76" s="102">
        <f t="shared" si="13"/>
        <v>0</v>
      </c>
      <c r="G76" s="102">
        <f t="shared" si="14"/>
        <v>0</v>
      </c>
      <c r="H76" s="102">
        <f t="shared" si="15"/>
        <v>0</v>
      </c>
      <c r="I76" s="102">
        <f t="shared" si="16"/>
        <v>0</v>
      </c>
    </row>
    <row r="77" spans="1:9" ht="47.25">
      <c r="A77" s="20" t="s">
        <v>22</v>
      </c>
      <c r="B77" s="3"/>
      <c r="C77" s="3"/>
      <c r="D77" s="3"/>
      <c r="E77" s="3"/>
      <c r="F77" s="102">
        <f aca="true" t="shared" si="17" ref="F77:G87">+_xlfn.IFERROR(B77/(C15+C46),0)*100</f>
        <v>0</v>
      </c>
      <c r="G77" s="102">
        <f t="shared" si="17"/>
        <v>0</v>
      </c>
      <c r="H77" s="102">
        <f t="shared" si="15"/>
        <v>0</v>
      </c>
      <c r="I77" s="102">
        <f t="shared" si="16"/>
        <v>0</v>
      </c>
    </row>
    <row r="78" spans="1:9" ht="15.75">
      <c r="A78" s="20" t="s">
        <v>23</v>
      </c>
      <c r="B78" s="3"/>
      <c r="C78" s="3"/>
      <c r="D78" s="3"/>
      <c r="E78" s="3"/>
      <c r="F78" s="102">
        <f t="shared" si="17"/>
        <v>0</v>
      </c>
      <c r="G78" s="102">
        <f t="shared" si="17"/>
        <v>0</v>
      </c>
      <c r="H78" s="102">
        <f aca="true" t="shared" si="18" ref="H78:H93">+_xlfn.IFERROR(D78/(E16+E47),0)*100</f>
        <v>0</v>
      </c>
      <c r="I78" s="102">
        <f aca="true" t="shared" si="19" ref="I78:I93">+_xlfn.IFERROR(E78/(F16+F47),0)*100</f>
        <v>0</v>
      </c>
    </row>
    <row r="79" spans="1:9" ht="15.75">
      <c r="A79" s="20" t="s">
        <v>24</v>
      </c>
      <c r="B79" s="3"/>
      <c r="C79" s="3"/>
      <c r="D79" s="3"/>
      <c r="E79" s="3"/>
      <c r="F79" s="102">
        <f t="shared" si="17"/>
        <v>0</v>
      </c>
      <c r="G79" s="102">
        <f t="shared" si="17"/>
        <v>0</v>
      </c>
      <c r="H79" s="102">
        <f t="shared" si="18"/>
        <v>0</v>
      </c>
      <c r="I79" s="102">
        <f t="shared" si="19"/>
        <v>0</v>
      </c>
    </row>
    <row r="80" spans="1:9" ht="15.75">
      <c r="A80" s="20" t="s">
        <v>25</v>
      </c>
      <c r="B80" s="3"/>
      <c r="C80" s="3"/>
      <c r="D80" s="3"/>
      <c r="E80" s="3"/>
      <c r="F80" s="102">
        <f t="shared" si="17"/>
        <v>0</v>
      </c>
      <c r="G80" s="102">
        <f t="shared" si="17"/>
        <v>0</v>
      </c>
      <c r="H80" s="102">
        <f t="shared" si="18"/>
        <v>0</v>
      </c>
      <c r="I80" s="102">
        <f t="shared" si="19"/>
        <v>0</v>
      </c>
    </row>
    <row r="81" spans="1:9" ht="15.75">
      <c r="A81" s="20" t="s">
        <v>26</v>
      </c>
      <c r="B81" s="3"/>
      <c r="C81" s="3"/>
      <c r="D81" s="3"/>
      <c r="E81" s="3"/>
      <c r="F81" s="102">
        <f t="shared" si="17"/>
        <v>0</v>
      </c>
      <c r="G81" s="102">
        <f t="shared" si="17"/>
        <v>0</v>
      </c>
      <c r="H81" s="102">
        <f t="shared" si="18"/>
        <v>0</v>
      </c>
      <c r="I81" s="102">
        <f t="shared" si="19"/>
        <v>0</v>
      </c>
    </row>
    <row r="82" spans="1:9" ht="15.75">
      <c r="A82" s="20" t="s">
        <v>27</v>
      </c>
      <c r="B82" s="3"/>
      <c r="C82" s="3"/>
      <c r="D82" s="3"/>
      <c r="E82" s="3"/>
      <c r="F82" s="102">
        <f t="shared" si="17"/>
        <v>0</v>
      </c>
      <c r="G82" s="102">
        <f t="shared" si="17"/>
        <v>0</v>
      </c>
      <c r="H82" s="102">
        <f t="shared" si="18"/>
        <v>0</v>
      </c>
      <c r="I82" s="102">
        <f t="shared" si="19"/>
        <v>0</v>
      </c>
    </row>
    <row r="83" spans="1:9" ht="15.75">
      <c r="A83" s="20" t="s">
        <v>28</v>
      </c>
      <c r="B83" s="3"/>
      <c r="C83" s="3"/>
      <c r="D83" s="3"/>
      <c r="E83" s="3"/>
      <c r="F83" s="102">
        <f t="shared" si="17"/>
        <v>0</v>
      </c>
      <c r="G83" s="102">
        <f t="shared" si="17"/>
        <v>0</v>
      </c>
      <c r="H83" s="102">
        <f t="shared" si="18"/>
        <v>0</v>
      </c>
      <c r="I83" s="102">
        <f t="shared" si="19"/>
        <v>0</v>
      </c>
    </row>
    <row r="84" spans="1:9" ht="15.75">
      <c r="A84" s="20" t="s">
        <v>29</v>
      </c>
      <c r="B84" s="3"/>
      <c r="C84" s="3"/>
      <c r="D84" s="3"/>
      <c r="E84" s="3"/>
      <c r="F84" s="102">
        <f t="shared" si="17"/>
        <v>0</v>
      </c>
      <c r="G84" s="102">
        <f t="shared" si="17"/>
        <v>0</v>
      </c>
      <c r="H84" s="102">
        <f t="shared" si="18"/>
        <v>0</v>
      </c>
      <c r="I84" s="102">
        <f t="shared" si="19"/>
        <v>0</v>
      </c>
    </row>
    <row r="85" spans="1:9" ht="15.75">
      <c r="A85" s="20" t="s">
        <v>30</v>
      </c>
      <c r="B85" s="3"/>
      <c r="C85" s="3"/>
      <c r="D85" s="3"/>
      <c r="E85" s="3"/>
      <c r="F85" s="102">
        <f t="shared" si="17"/>
        <v>0</v>
      </c>
      <c r="G85" s="102">
        <f t="shared" si="17"/>
        <v>0</v>
      </c>
      <c r="H85" s="102">
        <f t="shared" si="18"/>
        <v>0</v>
      </c>
      <c r="I85" s="102">
        <f t="shared" si="19"/>
        <v>0</v>
      </c>
    </row>
    <row r="86" spans="1:9" ht="15.75">
      <c r="A86" s="20" t="s">
        <v>31</v>
      </c>
      <c r="B86" s="3"/>
      <c r="C86" s="3"/>
      <c r="D86" s="3"/>
      <c r="E86" s="3"/>
      <c r="F86" s="102">
        <f t="shared" si="17"/>
        <v>0</v>
      </c>
      <c r="G86" s="102">
        <f t="shared" si="17"/>
        <v>0</v>
      </c>
      <c r="H86" s="102">
        <f t="shared" si="18"/>
        <v>0</v>
      </c>
      <c r="I86" s="102">
        <f t="shared" si="19"/>
        <v>0</v>
      </c>
    </row>
    <row r="87" spans="1:9" ht="15.75">
      <c r="A87" s="20" t="s">
        <v>32</v>
      </c>
      <c r="B87" s="3"/>
      <c r="C87" s="3"/>
      <c r="D87" s="3"/>
      <c r="E87" s="3"/>
      <c r="F87" s="102">
        <f t="shared" si="17"/>
        <v>0</v>
      </c>
      <c r="G87" s="102">
        <f t="shared" si="17"/>
        <v>0</v>
      </c>
      <c r="H87" s="102">
        <f t="shared" si="18"/>
        <v>0</v>
      </c>
      <c r="I87" s="102">
        <f t="shared" si="19"/>
        <v>0</v>
      </c>
    </row>
    <row r="88" spans="1:9" ht="15.75">
      <c r="A88" s="20" t="s">
        <v>33</v>
      </c>
      <c r="B88" s="3"/>
      <c r="C88" s="3"/>
      <c r="D88" s="3"/>
      <c r="E88" s="3"/>
      <c r="F88" s="102">
        <f aca="true" t="shared" si="20" ref="F88:G93">+_xlfn.IFERROR(B88/(C26+C57),0)*100</f>
        <v>0</v>
      </c>
      <c r="G88" s="102">
        <f t="shared" si="20"/>
        <v>0</v>
      </c>
      <c r="H88" s="102">
        <f t="shared" si="18"/>
        <v>0</v>
      </c>
      <c r="I88" s="102">
        <f t="shared" si="19"/>
        <v>0</v>
      </c>
    </row>
    <row r="89" spans="1:9" ht="15.75">
      <c r="A89" s="20" t="s">
        <v>34</v>
      </c>
      <c r="B89" s="3"/>
      <c r="C89" s="3"/>
      <c r="D89" s="3"/>
      <c r="E89" s="3"/>
      <c r="F89" s="102">
        <f t="shared" si="20"/>
        <v>0</v>
      </c>
      <c r="G89" s="102">
        <f t="shared" si="20"/>
        <v>0</v>
      </c>
      <c r="H89" s="102">
        <f t="shared" si="18"/>
        <v>0</v>
      </c>
      <c r="I89" s="102">
        <f t="shared" si="19"/>
        <v>0</v>
      </c>
    </row>
    <row r="90" spans="1:9" ht="15.75">
      <c r="A90" s="20" t="s">
        <v>35</v>
      </c>
      <c r="B90" s="3"/>
      <c r="C90" s="3"/>
      <c r="D90" s="3"/>
      <c r="E90" s="3"/>
      <c r="F90" s="102">
        <f t="shared" si="20"/>
        <v>0</v>
      </c>
      <c r="G90" s="102">
        <f t="shared" si="20"/>
        <v>0</v>
      </c>
      <c r="H90" s="102">
        <f t="shared" si="18"/>
        <v>0</v>
      </c>
      <c r="I90" s="102">
        <f t="shared" si="19"/>
        <v>0</v>
      </c>
    </row>
    <row r="91" spans="1:9" ht="15.75">
      <c r="A91" s="20" t="s">
        <v>36</v>
      </c>
      <c r="B91" s="3"/>
      <c r="C91" s="3"/>
      <c r="D91" s="3"/>
      <c r="E91" s="3"/>
      <c r="F91" s="102">
        <f t="shared" si="20"/>
        <v>0</v>
      </c>
      <c r="G91" s="102">
        <f t="shared" si="20"/>
        <v>0</v>
      </c>
      <c r="H91" s="102">
        <f t="shared" si="18"/>
        <v>0</v>
      </c>
      <c r="I91" s="102">
        <f t="shared" si="19"/>
        <v>0</v>
      </c>
    </row>
    <row r="92" spans="1:9" ht="31.5">
      <c r="A92" s="28" t="s">
        <v>37</v>
      </c>
      <c r="B92" s="3"/>
      <c r="C92" s="3"/>
      <c r="D92" s="3"/>
      <c r="E92" s="3"/>
      <c r="F92" s="102">
        <f t="shared" si="20"/>
        <v>0</v>
      </c>
      <c r="G92" s="102">
        <f t="shared" si="20"/>
        <v>0</v>
      </c>
      <c r="H92" s="102">
        <f t="shared" si="18"/>
        <v>0</v>
      </c>
      <c r="I92" s="102">
        <f t="shared" si="19"/>
        <v>0</v>
      </c>
    </row>
    <row r="93" spans="1:9" ht="15.75">
      <c r="A93" s="98" t="s">
        <v>46</v>
      </c>
      <c r="B93" s="43">
        <f>SUM(B66:B92)</f>
        <v>0</v>
      </c>
      <c r="C93" s="43">
        <f>SUM(C66:C92)</f>
        <v>0</v>
      </c>
      <c r="D93" s="43">
        <f>SUM(D66:D92)</f>
        <v>0</v>
      </c>
      <c r="E93" s="43">
        <f>SUM(E66:E92)</f>
        <v>633</v>
      </c>
      <c r="F93" s="102">
        <f t="shared" si="20"/>
        <v>0</v>
      </c>
      <c r="G93" s="102">
        <f t="shared" si="20"/>
        <v>0</v>
      </c>
      <c r="H93" s="102">
        <f t="shared" si="18"/>
        <v>0</v>
      </c>
      <c r="I93" s="102">
        <f t="shared" si="19"/>
        <v>75.08896797153025</v>
      </c>
    </row>
    <row r="94" spans="1:9" ht="15.75">
      <c r="A94" s="23"/>
      <c r="B94" s="9"/>
      <c r="C94" s="9"/>
      <c r="E94" s="9"/>
      <c r="I94" s="9"/>
    </row>
    <row r="95" spans="1:5" ht="16.5" thickBot="1">
      <c r="A95" s="86" t="s">
        <v>87</v>
      </c>
      <c r="B95" s="8"/>
      <c r="C95" s="8"/>
      <c r="D95" s="8"/>
      <c r="E95" s="8"/>
    </row>
    <row r="96" spans="1:9" ht="63.75" thickBot="1">
      <c r="A96" s="68" t="s">
        <v>59</v>
      </c>
      <c r="B96" s="69" t="s">
        <v>51</v>
      </c>
      <c r="C96" s="70" t="s">
        <v>52</v>
      </c>
      <c r="D96" s="70" t="s">
        <v>53</v>
      </c>
      <c r="E96" s="70" t="s">
        <v>54</v>
      </c>
      <c r="F96" s="71" t="s">
        <v>109</v>
      </c>
      <c r="G96" s="71" t="s">
        <v>110</v>
      </c>
      <c r="H96" s="71" t="s">
        <v>111</v>
      </c>
      <c r="I96" s="72" t="s">
        <v>112</v>
      </c>
    </row>
    <row r="97" spans="1:9" ht="31.5">
      <c r="A97" s="54" t="s">
        <v>11</v>
      </c>
      <c r="B97" s="55"/>
      <c r="C97" s="55"/>
      <c r="D97" s="55"/>
      <c r="E97" s="55">
        <v>22</v>
      </c>
      <c r="F97" s="101">
        <f>+_xlfn.IFERROR(B97/(C4+C35),0)*100</f>
        <v>0</v>
      </c>
      <c r="G97" s="101">
        <f>+_xlfn.IFERROR(C97/(D4+D35),0)*100</f>
        <v>0</v>
      </c>
      <c r="H97" s="101">
        <f>+_xlfn.IFERROR(D97/(E4+E35),0)*100</f>
        <v>0</v>
      </c>
      <c r="I97" s="101">
        <f>+_xlfn.IFERROR(E97/(F4+F35),0)*100</f>
        <v>2.6097271648873073</v>
      </c>
    </row>
    <row r="98" spans="1:9" ht="15.75">
      <c r="A98" s="20" t="s">
        <v>12</v>
      </c>
      <c r="B98" s="3"/>
      <c r="C98" s="3"/>
      <c r="D98" s="3"/>
      <c r="E98" s="3"/>
      <c r="F98" s="102">
        <f aca="true" t="shared" si="21" ref="F98:F110">+_xlfn.IFERROR(B98/(C5+C36),0)*100</f>
        <v>0</v>
      </c>
      <c r="G98" s="102">
        <f aca="true" t="shared" si="22" ref="G98:G111">+_xlfn.IFERROR(C98/(D5+D36),0)*100</f>
        <v>0</v>
      </c>
      <c r="H98" s="102">
        <f aca="true" t="shared" si="23" ref="H98:H111">+_xlfn.IFERROR(D98/(E5+E36),0)*100</f>
        <v>0</v>
      </c>
      <c r="I98" s="102">
        <f aca="true" t="shared" si="24" ref="I98:I111">+_xlfn.IFERROR(E98/(F5+F36),0)*100</f>
        <v>0</v>
      </c>
    </row>
    <row r="99" spans="1:9" ht="15.75">
      <c r="A99" s="20" t="s">
        <v>13</v>
      </c>
      <c r="B99" s="3"/>
      <c r="C99" s="3"/>
      <c r="D99" s="3"/>
      <c r="E99" s="3"/>
      <c r="F99" s="102">
        <f t="shared" si="21"/>
        <v>0</v>
      </c>
      <c r="G99" s="102">
        <f t="shared" si="22"/>
        <v>0</v>
      </c>
      <c r="H99" s="102">
        <f t="shared" si="23"/>
        <v>0</v>
      </c>
      <c r="I99" s="102">
        <f t="shared" si="24"/>
        <v>0</v>
      </c>
    </row>
    <row r="100" spans="1:9" ht="31.5">
      <c r="A100" s="20" t="s">
        <v>14</v>
      </c>
      <c r="B100" s="3"/>
      <c r="C100" s="3"/>
      <c r="D100" s="3"/>
      <c r="E100" s="3"/>
      <c r="F100" s="102">
        <f t="shared" si="21"/>
        <v>0</v>
      </c>
      <c r="G100" s="102">
        <f t="shared" si="22"/>
        <v>0</v>
      </c>
      <c r="H100" s="102">
        <f t="shared" si="23"/>
        <v>0</v>
      </c>
      <c r="I100" s="102">
        <f t="shared" si="24"/>
        <v>0</v>
      </c>
    </row>
    <row r="101" spans="1:9" ht="15.75">
      <c r="A101" s="20" t="s">
        <v>15</v>
      </c>
      <c r="B101" s="3"/>
      <c r="C101" s="3"/>
      <c r="D101" s="3"/>
      <c r="E101" s="3"/>
      <c r="F101" s="102">
        <f t="shared" si="21"/>
        <v>0</v>
      </c>
      <c r="G101" s="102">
        <f t="shared" si="22"/>
        <v>0</v>
      </c>
      <c r="H101" s="102">
        <f t="shared" si="23"/>
        <v>0</v>
      </c>
      <c r="I101" s="102">
        <f t="shared" si="24"/>
        <v>0</v>
      </c>
    </row>
    <row r="102" spans="1:9" ht="15.75">
      <c r="A102" s="20" t="s">
        <v>16</v>
      </c>
      <c r="B102" s="3"/>
      <c r="C102" s="3"/>
      <c r="D102" s="3"/>
      <c r="E102" s="3"/>
      <c r="F102" s="102">
        <f t="shared" si="21"/>
        <v>0</v>
      </c>
      <c r="G102" s="102">
        <f t="shared" si="22"/>
        <v>0</v>
      </c>
      <c r="H102" s="102">
        <f t="shared" si="23"/>
        <v>0</v>
      </c>
      <c r="I102" s="102">
        <f t="shared" si="24"/>
        <v>0</v>
      </c>
    </row>
    <row r="103" spans="1:9" ht="15.75">
      <c r="A103" s="20" t="s">
        <v>17</v>
      </c>
      <c r="B103" s="3"/>
      <c r="C103" s="3"/>
      <c r="D103" s="3"/>
      <c r="E103" s="3"/>
      <c r="F103" s="102">
        <f t="shared" si="21"/>
        <v>0</v>
      </c>
      <c r="G103" s="102">
        <f t="shared" si="22"/>
        <v>0</v>
      </c>
      <c r="H103" s="102">
        <f t="shared" si="23"/>
        <v>0</v>
      </c>
      <c r="I103" s="102">
        <f t="shared" si="24"/>
        <v>0</v>
      </c>
    </row>
    <row r="104" spans="1:9" ht="15.75">
      <c r="A104" s="20" t="s">
        <v>18</v>
      </c>
      <c r="B104" s="3"/>
      <c r="C104" s="3"/>
      <c r="D104" s="3"/>
      <c r="E104" s="3"/>
      <c r="F104" s="102">
        <f t="shared" si="21"/>
        <v>0</v>
      </c>
      <c r="G104" s="102">
        <f t="shared" si="22"/>
        <v>0</v>
      </c>
      <c r="H104" s="102">
        <f t="shared" si="23"/>
        <v>0</v>
      </c>
      <c r="I104" s="102">
        <f t="shared" si="24"/>
        <v>0</v>
      </c>
    </row>
    <row r="105" spans="1:9" ht="15.75">
      <c r="A105" s="20" t="s">
        <v>19</v>
      </c>
      <c r="B105" s="3"/>
      <c r="C105" s="3"/>
      <c r="D105" s="3"/>
      <c r="E105" s="3"/>
      <c r="F105" s="102">
        <f t="shared" si="21"/>
        <v>0</v>
      </c>
      <c r="G105" s="102">
        <f t="shared" si="22"/>
        <v>0</v>
      </c>
      <c r="H105" s="102">
        <f t="shared" si="23"/>
        <v>0</v>
      </c>
      <c r="I105" s="102">
        <f t="shared" si="24"/>
        <v>0</v>
      </c>
    </row>
    <row r="106" spans="1:9" ht="31.5">
      <c r="A106" s="20" t="s">
        <v>20</v>
      </c>
      <c r="B106" s="3"/>
      <c r="C106" s="3"/>
      <c r="D106" s="3"/>
      <c r="E106" s="3"/>
      <c r="F106" s="102">
        <f t="shared" si="21"/>
        <v>0</v>
      </c>
      <c r="G106" s="102">
        <f t="shared" si="22"/>
        <v>0</v>
      </c>
      <c r="H106" s="102">
        <f t="shared" si="23"/>
        <v>0</v>
      </c>
      <c r="I106" s="102">
        <f t="shared" si="24"/>
        <v>0</v>
      </c>
    </row>
    <row r="107" spans="1:9" ht="15.75">
      <c r="A107" s="20" t="s">
        <v>21</v>
      </c>
      <c r="B107" s="3"/>
      <c r="C107" s="3"/>
      <c r="D107" s="3"/>
      <c r="E107" s="3"/>
      <c r="F107" s="102">
        <f t="shared" si="21"/>
        <v>0</v>
      </c>
      <c r="G107" s="102">
        <f t="shared" si="22"/>
        <v>0</v>
      </c>
      <c r="H107" s="102">
        <f t="shared" si="23"/>
        <v>0</v>
      </c>
      <c r="I107" s="102">
        <f t="shared" si="24"/>
        <v>0</v>
      </c>
    </row>
    <row r="108" spans="1:9" ht="47.25">
      <c r="A108" s="20" t="s">
        <v>22</v>
      </c>
      <c r="B108" s="3"/>
      <c r="C108" s="3"/>
      <c r="D108" s="3"/>
      <c r="E108" s="3"/>
      <c r="F108" s="102">
        <f t="shared" si="21"/>
        <v>0</v>
      </c>
      <c r="G108" s="102">
        <f t="shared" si="22"/>
        <v>0</v>
      </c>
      <c r="H108" s="102">
        <f t="shared" si="23"/>
        <v>0</v>
      </c>
      <c r="I108" s="102">
        <f t="shared" si="24"/>
        <v>0</v>
      </c>
    </row>
    <row r="109" spans="1:9" ht="15.75">
      <c r="A109" s="20" t="s">
        <v>23</v>
      </c>
      <c r="B109" s="3"/>
      <c r="C109" s="3"/>
      <c r="D109" s="3"/>
      <c r="E109" s="3"/>
      <c r="F109" s="102">
        <f t="shared" si="21"/>
        <v>0</v>
      </c>
      <c r="G109" s="102">
        <f t="shared" si="22"/>
        <v>0</v>
      </c>
      <c r="H109" s="102">
        <f t="shared" si="23"/>
        <v>0</v>
      </c>
      <c r="I109" s="102">
        <f t="shared" si="24"/>
        <v>0</v>
      </c>
    </row>
    <row r="110" spans="1:9" ht="15.75">
      <c r="A110" s="20" t="s">
        <v>24</v>
      </c>
      <c r="B110" s="3"/>
      <c r="C110" s="3"/>
      <c r="D110" s="3"/>
      <c r="E110" s="3"/>
      <c r="F110" s="102">
        <f t="shared" si="21"/>
        <v>0</v>
      </c>
      <c r="G110" s="102">
        <f t="shared" si="22"/>
        <v>0</v>
      </c>
      <c r="H110" s="102">
        <f t="shared" si="23"/>
        <v>0</v>
      </c>
      <c r="I110" s="102">
        <f t="shared" si="24"/>
        <v>0</v>
      </c>
    </row>
    <row r="111" spans="1:9" ht="15.75">
      <c r="A111" s="20" t="s">
        <v>25</v>
      </c>
      <c r="B111" s="3"/>
      <c r="C111" s="3"/>
      <c r="D111" s="3"/>
      <c r="E111" s="3"/>
      <c r="F111" s="102">
        <f>+_xlfn.IFERROR(B111/(C18+C49),0)*100</f>
        <v>0</v>
      </c>
      <c r="G111" s="102">
        <f t="shared" si="22"/>
        <v>0</v>
      </c>
      <c r="H111" s="102">
        <f t="shared" si="23"/>
        <v>0</v>
      </c>
      <c r="I111" s="102">
        <f t="shared" si="24"/>
        <v>0</v>
      </c>
    </row>
    <row r="112" spans="1:9" ht="15.75">
      <c r="A112" s="20" t="s">
        <v>26</v>
      </c>
      <c r="B112" s="3"/>
      <c r="C112" s="3"/>
      <c r="D112" s="3"/>
      <c r="E112" s="3"/>
      <c r="F112" s="102">
        <f aca="true" t="shared" si="25" ref="F112:F124">+_xlfn.IFERROR(B112/(C19+C50),0)*100</f>
        <v>0</v>
      </c>
      <c r="G112" s="102">
        <f aca="true" t="shared" si="26" ref="G112:G124">+_xlfn.IFERROR(C112/(D19+D50),0)*100</f>
        <v>0</v>
      </c>
      <c r="H112" s="102">
        <f aca="true" t="shared" si="27" ref="H112:H124">+_xlfn.IFERROR(D112/(E19+E50),0)*100</f>
        <v>0</v>
      </c>
      <c r="I112" s="102">
        <f aca="true" t="shared" si="28" ref="I112:I124">+_xlfn.IFERROR(E112/(F19+F50),0)*100</f>
        <v>0</v>
      </c>
    </row>
    <row r="113" spans="1:9" ht="15.75">
      <c r="A113" s="20" t="s">
        <v>27</v>
      </c>
      <c r="B113" s="3"/>
      <c r="C113" s="3"/>
      <c r="D113" s="3"/>
      <c r="E113" s="3"/>
      <c r="F113" s="102">
        <f t="shared" si="25"/>
        <v>0</v>
      </c>
      <c r="G113" s="102">
        <f t="shared" si="26"/>
        <v>0</v>
      </c>
      <c r="H113" s="102">
        <f t="shared" si="27"/>
        <v>0</v>
      </c>
      <c r="I113" s="102">
        <f t="shared" si="28"/>
        <v>0</v>
      </c>
    </row>
    <row r="114" spans="1:9" ht="15.75">
      <c r="A114" s="20" t="s">
        <v>28</v>
      </c>
      <c r="B114" s="3"/>
      <c r="C114" s="3"/>
      <c r="D114" s="3"/>
      <c r="E114" s="3"/>
      <c r="F114" s="102">
        <f t="shared" si="25"/>
        <v>0</v>
      </c>
      <c r="G114" s="102">
        <f t="shared" si="26"/>
        <v>0</v>
      </c>
      <c r="H114" s="102">
        <f t="shared" si="27"/>
        <v>0</v>
      </c>
      <c r="I114" s="102">
        <f t="shared" si="28"/>
        <v>0</v>
      </c>
    </row>
    <row r="115" spans="1:9" ht="15.75">
      <c r="A115" s="20" t="s">
        <v>29</v>
      </c>
      <c r="B115" s="3"/>
      <c r="C115" s="3"/>
      <c r="D115" s="3"/>
      <c r="E115" s="3"/>
      <c r="F115" s="102">
        <f t="shared" si="25"/>
        <v>0</v>
      </c>
      <c r="G115" s="102">
        <f t="shared" si="26"/>
        <v>0</v>
      </c>
      <c r="H115" s="102">
        <f t="shared" si="27"/>
        <v>0</v>
      </c>
      <c r="I115" s="102">
        <f t="shared" si="28"/>
        <v>0</v>
      </c>
    </row>
    <row r="116" spans="1:9" ht="15.75">
      <c r="A116" s="20" t="s">
        <v>30</v>
      </c>
      <c r="B116" s="3"/>
      <c r="C116" s="3"/>
      <c r="D116" s="3"/>
      <c r="E116" s="3"/>
      <c r="F116" s="102">
        <f t="shared" si="25"/>
        <v>0</v>
      </c>
      <c r="G116" s="102">
        <f t="shared" si="26"/>
        <v>0</v>
      </c>
      <c r="H116" s="102">
        <f t="shared" si="27"/>
        <v>0</v>
      </c>
      <c r="I116" s="102">
        <f t="shared" si="28"/>
        <v>0</v>
      </c>
    </row>
    <row r="117" spans="1:9" ht="15.75">
      <c r="A117" s="20" t="s">
        <v>31</v>
      </c>
      <c r="B117" s="3"/>
      <c r="C117" s="3"/>
      <c r="D117" s="3"/>
      <c r="E117" s="3"/>
      <c r="F117" s="102">
        <f t="shared" si="25"/>
        <v>0</v>
      </c>
      <c r="G117" s="102">
        <f t="shared" si="26"/>
        <v>0</v>
      </c>
      <c r="H117" s="102">
        <f t="shared" si="27"/>
        <v>0</v>
      </c>
      <c r="I117" s="102">
        <f t="shared" si="28"/>
        <v>0</v>
      </c>
    </row>
    <row r="118" spans="1:9" ht="15.75">
      <c r="A118" s="20" t="s">
        <v>32</v>
      </c>
      <c r="B118" s="3"/>
      <c r="C118" s="3"/>
      <c r="D118" s="3"/>
      <c r="E118" s="3"/>
      <c r="F118" s="102">
        <f t="shared" si="25"/>
        <v>0</v>
      </c>
      <c r="G118" s="102">
        <f t="shared" si="26"/>
        <v>0</v>
      </c>
      <c r="H118" s="102">
        <f t="shared" si="27"/>
        <v>0</v>
      </c>
      <c r="I118" s="102">
        <f t="shared" si="28"/>
        <v>0</v>
      </c>
    </row>
    <row r="119" spans="1:9" ht="15.75">
      <c r="A119" s="20" t="s">
        <v>33</v>
      </c>
      <c r="B119" s="3"/>
      <c r="C119" s="3"/>
      <c r="D119" s="3"/>
      <c r="E119" s="3"/>
      <c r="F119" s="102">
        <f t="shared" si="25"/>
        <v>0</v>
      </c>
      <c r="G119" s="102">
        <f t="shared" si="26"/>
        <v>0</v>
      </c>
      <c r="H119" s="102">
        <f t="shared" si="27"/>
        <v>0</v>
      </c>
      <c r="I119" s="102">
        <f t="shared" si="28"/>
        <v>0</v>
      </c>
    </row>
    <row r="120" spans="1:9" ht="15.75">
      <c r="A120" s="20" t="s">
        <v>34</v>
      </c>
      <c r="B120" s="3"/>
      <c r="C120" s="3"/>
      <c r="D120" s="3"/>
      <c r="E120" s="3"/>
      <c r="F120" s="102">
        <f t="shared" si="25"/>
        <v>0</v>
      </c>
      <c r="G120" s="102">
        <f t="shared" si="26"/>
        <v>0</v>
      </c>
      <c r="H120" s="102">
        <f t="shared" si="27"/>
        <v>0</v>
      </c>
      <c r="I120" s="102">
        <f t="shared" si="28"/>
        <v>0</v>
      </c>
    </row>
    <row r="121" spans="1:9" ht="15.75">
      <c r="A121" s="20" t="s">
        <v>35</v>
      </c>
      <c r="B121" s="3"/>
      <c r="C121" s="3"/>
      <c r="D121" s="3"/>
      <c r="E121" s="3"/>
      <c r="F121" s="102">
        <f t="shared" si="25"/>
        <v>0</v>
      </c>
      <c r="G121" s="102">
        <f t="shared" si="26"/>
        <v>0</v>
      </c>
      <c r="H121" s="102">
        <f t="shared" si="27"/>
        <v>0</v>
      </c>
      <c r="I121" s="102">
        <f t="shared" si="28"/>
        <v>0</v>
      </c>
    </row>
    <row r="122" spans="1:9" ht="15.75">
      <c r="A122" s="20" t="s">
        <v>36</v>
      </c>
      <c r="B122" s="3"/>
      <c r="C122" s="3"/>
      <c r="D122" s="3"/>
      <c r="E122" s="3"/>
      <c r="F122" s="102">
        <f t="shared" si="25"/>
        <v>0</v>
      </c>
      <c r="G122" s="102">
        <f t="shared" si="26"/>
        <v>0</v>
      </c>
      <c r="H122" s="102">
        <f t="shared" si="27"/>
        <v>0</v>
      </c>
      <c r="I122" s="102">
        <f t="shared" si="28"/>
        <v>0</v>
      </c>
    </row>
    <row r="123" spans="1:9" ht="31.5">
      <c r="A123" s="28" t="s">
        <v>37</v>
      </c>
      <c r="B123" s="3"/>
      <c r="C123" s="3"/>
      <c r="D123" s="3"/>
      <c r="E123" s="3"/>
      <c r="F123" s="102">
        <f t="shared" si="25"/>
        <v>0</v>
      </c>
      <c r="G123" s="102">
        <f t="shared" si="26"/>
        <v>0</v>
      </c>
      <c r="H123" s="102">
        <f t="shared" si="27"/>
        <v>0</v>
      </c>
      <c r="I123" s="102">
        <f t="shared" si="28"/>
        <v>0</v>
      </c>
    </row>
    <row r="124" spans="1:9" ht="15.75">
      <c r="A124" s="98" t="s">
        <v>46</v>
      </c>
      <c r="B124" s="43">
        <f>SUM(B97:B123)</f>
        <v>0</v>
      </c>
      <c r="C124" s="43">
        <f>SUM(C97:C123)</f>
        <v>0</v>
      </c>
      <c r="D124" s="43">
        <f>SUM(D97:D123)</f>
        <v>0</v>
      </c>
      <c r="E124" s="43">
        <f>SUM(E97:E123)</f>
        <v>22</v>
      </c>
      <c r="F124" s="102">
        <f t="shared" si="25"/>
        <v>0</v>
      </c>
      <c r="G124" s="102">
        <f t="shared" si="26"/>
        <v>0</v>
      </c>
      <c r="H124" s="102">
        <f t="shared" si="27"/>
        <v>0</v>
      </c>
      <c r="I124" s="102">
        <f t="shared" si="28"/>
        <v>2.6097271648873073</v>
      </c>
    </row>
    <row r="125" spans="1:9" ht="15.75">
      <c r="A125" s="23"/>
      <c r="B125" s="9"/>
      <c r="C125" s="9"/>
      <c r="D125" s="9"/>
      <c r="I125" s="9"/>
    </row>
    <row r="126" spans="1:5" ht="15.75">
      <c r="A126" s="23"/>
      <c r="B126" s="9"/>
      <c r="C126" s="9"/>
      <c r="D126" s="9"/>
      <c r="E126" s="9"/>
    </row>
    <row r="127" spans="1:5" ht="15.75">
      <c r="A127" s="23"/>
      <c r="B127" s="9"/>
      <c r="C127" s="9"/>
      <c r="D127" s="9"/>
      <c r="E127" s="9"/>
    </row>
    <row r="128" spans="1:5" ht="15.75">
      <c r="A128" s="23"/>
      <c r="B128" s="9"/>
      <c r="C128" s="9"/>
      <c r="D128" s="9"/>
      <c r="E128" s="9"/>
    </row>
    <row r="129" spans="1:5" ht="15.75">
      <c r="A129" s="23"/>
      <c r="B129" s="9"/>
      <c r="C129" s="9"/>
      <c r="D129" s="9"/>
      <c r="E129" s="9"/>
    </row>
    <row r="130" spans="1:5" ht="15.75">
      <c r="A130" s="23"/>
      <c r="B130" s="9"/>
      <c r="C130" s="9"/>
      <c r="D130" s="9"/>
      <c r="E130" s="9"/>
    </row>
    <row r="131" spans="1:5" ht="15.75">
      <c r="A131" s="10"/>
      <c r="B131" s="9"/>
      <c r="C131" s="9"/>
      <c r="D131" s="9"/>
      <c r="E131" s="9"/>
    </row>
    <row r="132" spans="1:5" ht="15.75">
      <c r="A132" s="23"/>
      <c r="B132" s="9"/>
      <c r="C132" s="9"/>
      <c r="D132" s="9"/>
      <c r="E132" s="9"/>
    </row>
  </sheetData>
  <sheetProtection/>
  <mergeCells count="4">
    <mergeCell ref="A33:J33"/>
    <mergeCell ref="A64:E64"/>
    <mergeCell ref="A1:J1"/>
    <mergeCell ref="A2:J2"/>
  </mergeCells>
  <printOptions/>
  <pageMargins left="0.75" right="0.75" top="1" bottom="1" header="0.4921259845" footer="0.4921259845"/>
  <pageSetup horizontalDpi="600" verticalDpi="600" orientation="landscape" paperSize="9" scale="74" r:id="rId1"/>
  <rowBreaks count="3" manualBreakCount="3">
    <brk id="32" max="255" man="1"/>
    <brk id="63" max="255" man="1"/>
    <brk id="9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D4" sqref="D4"/>
    </sheetView>
  </sheetViews>
  <sheetFormatPr defaultColWidth="9.00390625" defaultRowHeight="15.75"/>
  <cols>
    <col min="1" max="1" width="19.25390625" style="0" customWidth="1"/>
    <col min="2" max="2" width="11.125" style="0" customWidth="1"/>
    <col min="8" max="8" width="7.25390625" style="0" customWidth="1"/>
    <col min="9" max="9" width="5.875" style="0" customWidth="1"/>
  </cols>
  <sheetData>
    <row r="1" spans="1:10" ht="67.5" customHeight="1">
      <c r="A1" s="168" t="s">
        <v>121</v>
      </c>
      <c r="B1" s="168"/>
      <c r="C1" s="168"/>
      <c r="D1" s="168"/>
      <c r="E1" s="168"/>
      <c r="F1" s="168"/>
      <c r="G1" s="168"/>
      <c r="H1" s="168"/>
      <c r="I1" s="168"/>
      <c r="J1" s="40"/>
    </row>
    <row r="2" spans="1:10" s="9" customFormat="1" ht="16.5" thickBot="1">
      <c r="A2" s="45"/>
      <c r="B2" s="75"/>
      <c r="C2" s="165" t="s">
        <v>102</v>
      </c>
      <c r="D2" s="166"/>
      <c r="E2" s="166"/>
      <c r="F2" s="166"/>
      <c r="G2" s="166"/>
      <c r="H2" s="166"/>
      <c r="I2" s="167"/>
      <c r="J2" s="37"/>
    </row>
    <row r="3" spans="1:10" s="9" customFormat="1" ht="55.5" customHeight="1" thickBot="1">
      <c r="A3" s="76" t="s">
        <v>59</v>
      </c>
      <c r="B3" s="57" t="s">
        <v>101</v>
      </c>
      <c r="C3" s="57" t="s">
        <v>60</v>
      </c>
      <c r="D3" s="57" t="s">
        <v>108</v>
      </c>
      <c r="E3" s="57" t="s">
        <v>107</v>
      </c>
      <c r="F3" s="57" t="s">
        <v>106</v>
      </c>
      <c r="G3" s="57" t="s">
        <v>105</v>
      </c>
      <c r="H3" s="57" t="s">
        <v>103</v>
      </c>
      <c r="I3" s="77" t="s">
        <v>104</v>
      </c>
      <c r="J3" s="38"/>
    </row>
    <row r="4" spans="1:9" s="9" customFormat="1" ht="47.25">
      <c r="A4" s="130" t="s">
        <v>191</v>
      </c>
      <c r="B4" s="92" t="s">
        <v>176</v>
      </c>
      <c r="C4" s="55" t="s">
        <v>169</v>
      </c>
      <c r="D4" s="103">
        <v>0</v>
      </c>
      <c r="E4" s="103">
        <v>0</v>
      </c>
      <c r="F4" s="128" t="s">
        <v>188</v>
      </c>
      <c r="G4" s="129" t="s">
        <v>190</v>
      </c>
      <c r="H4" s="129" t="s">
        <v>189</v>
      </c>
      <c r="I4" s="104">
        <v>0</v>
      </c>
    </row>
    <row r="5" spans="1:9" s="9" customFormat="1" ht="15.75">
      <c r="A5" s="3"/>
      <c r="B5" s="2"/>
      <c r="C5" s="3"/>
      <c r="D5" s="105"/>
      <c r="E5" s="105"/>
      <c r="F5" s="105"/>
      <c r="G5" s="105"/>
      <c r="H5" s="105"/>
      <c r="I5" s="105"/>
    </row>
    <row r="6" spans="1:9" s="9" customFormat="1" ht="15.75">
      <c r="A6" s="3"/>
      <c r="B6" s="2"/>
      <c r="C6" s="3"/>
      <c r="D6" s="105"/>
      <c r="E6" s="105"/>
      <c r="F6" s="105"/>
      <c r="G6" s="105"/>
      <c r="H6" s="105"/>
      <c r="I6" s="105"/>
    </row>
    <row r="7" spans="1:9" s="9" customFormat="1" ht="15.75">
      <c r="A7" s="3"/>
      <c r="B7" s="2"/>
      <c r="C7" s="3"/>
      <c r="D7" s="105"/>
      <c r="E7" s="105"/>
      <c r="F7" s="105"/>
      <c r="G7" s="105"/>
      <c r="H7" s="105"/>
      <c r="I7" s="105"/>
    </row>
    <row r="8" spans="1:9" s="9" customFormat="1" ht="15.75">
      <c r="A8" s="3"/>
      <c r="B8" s="2"/>
      <c r="C8" s="3"/>
      <c r="D8" s="105"/>
      <c r="E8" s="105"/>
      <c r="F8" s="105"/>
      <c r="G8" s="105"/>
      <c r="H8" s="105"/>
      <c r="I8" s="105"/>
    </row>
    <row r="9" spans="1:9" s="9" customFormat="1" ht="15.75">
      <c r="A9" s="3"/>
      <c r="B9" s="2"/>
      <c r="C9" s="3"/>
      <c r="D9" s="105"/>
      <c r="E9" s="105"/>
      <c r="F9" s="105"/>
      <c r="G9" s="105"/>
      <c r="H9" s="105"/>
      <c r="I9" s="105"/>
    </row>
    <row r="10" spans="1:9" s="9" customFormat="1" ht="15.75">
      <c r="A10" s="3"/>
      <c r="B10" s="2"/>
      <c r="C10" s="3"/>
      <c r="D10" s="105"/>
      <c r="E10" s="105"/>
      <c r="F10" s="105"/>
      <c r="G10" s="105"/>
      <c r="H10" s="105"/>
      <c r="I10" s="105"/>
    </row>
    <row r="11" spans="1:9" s="9" customFormat="1" ht="15.75">
      <c r="A11" s="3"/>
      <c r="B11" s="2"/>
      <c r="C11" s="3"/>
      <c r="D11" s="105"/>
      <c r="E11" s="105"/>
      <c r="F11" s="105"/>
      <c r="G11" s="105"/>
      <c r="H11" s="105"/>
      <c r="I11" s="105"/>
    </row>
    <row r="12" spans="1:9" s="9" customFormat="1" ht="15.75">
      <c r="A12" s="3"/>
      <c r="B12" s="2"/>
      <c r="C12" s="3"/>
      <c r="D12" s="105"/>
      <c r="E12" s="105"/>
      <c r="F12" s="105"/>
      <c r="G12" s="105"/>
      <c r="H12" s="105"/>
      <c r="I12" s="105"/>
    </row>
    <row r="13" s="9" customFormat="1" ht="15.75">
      <c r="A13" s="35"/>
    </row>
    <row r="14" spans="1:2" s="9" customFormat="1" ht="15.75">
      <c r="A14" s="36"/>
      <c r="B14" s="11"/>
    </row>
    <row r="15" s="9" customFormat="1" ht="15.75">
      <c r="B15" s="11"/>
    </row>
    <row r="16" s="9" customFormat="1" ht="15.75"/>
    <row r="17" s="9" customFormat="1" ht="15.75"/>
  </sheetData>
  <sheetProtection/>
  <mergeCells count="2">
    <mergeCell ref="C2:I2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5.75"/>
  <cols>
    <col min="1" max="1" width="22.50390625" style="0" bestFit="1" customWidth="1"/>
    <col min="2" max="8" width="11.625" style="0" customWidth="1"/>
    <col min="9" max="9" width="16.625" style="0" customWidth="1"/>
    <col min="10" max="10" width="11.625" style="0" customWidth="1"/>
  </cols>
  <sheetData>
    <row r="1" spans="1:10" ht="21" thickBot="1">
      <c r="A1" s="170" t="s">
        <v>100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s="5" customFormat="1" ht="160.5" customHeight="1" thickBot="1">
      <c r="A2" s="56" t="s">
        <v>62</v>
      </c>
      <c r="B2" s="73" t="s">
        <v>114</v>
      </c>
      <c r="C2" s="73" t="s">
        <v>63</v>
      </c>
      <c r="D2" s="73" t="s">
        <v>122</v>
      </c>
      <c r="E2" s="73" t="s">
        <v>64</v>
      </c>
      <c r="F2" s="73" t="s">
        <v>65</v>
      </c>
      <c r="G2" s="73" t="s">
        <v>66</v>
      </c>
      <c r="H2" s="73" t="s">
        <v>67</v>
      </c>
      <c r="I2" s="74" t="s">
        <v>68</v>
      </c>
      <c r="J2" s="18"/>
    </row>
    <row r="3" spans="1:10" ht="15.75">
      <c r="A3" s="79" t="s">
        <v>148</v>
      </c>
      <c r="B3" s="79">
        <v>2</v>
      </c>
      <c r="C3" s="55">
        <v>2</v>
      </c>
      <c r="D3" s="55"/>
      <c r="E3" s="55">
        <v>4</v>
      </c>
      <c r="F3" s="55">
        <v>1</v>
      </c>
      <c r="G3" s="55">
        <v>0</v>
      </c>
      <c r="H3" s="55">
        <v>0</v>
      </c>
      <c r="I3" s="55">
        <v>0</v>
      </c>
      <c r="J3" s="9"/>
    </row>
    <row r="4" spans="1:10" ht="15.75">
      <c r="A4" s="14" t="s">
        <v>149</v>
      </c>
      <c r="B4" s="14">
        <v>10</v>
      </c>
      <c r="C4" s="3">
        <v>1</v>
      </c>
      <c r="D4" s="3"/>
      <c r="E4" s="3">
        <v>4</v>
      </c>
      <c r="F4" s="3">
        <v>0</v>
      </c>
      <c r="G4" s="3">
        <v>0</v>
      </c>
      <c r="H4" s="3">
        <v>0</v>
      </c>
      <c r="I4" s="3">
        <v>0</v>
      </c>
      <c r="J4" s="9"/>
    </row>
    <row r="5" spans="1:10" ht="15.75">
      <c r="A5" s="14" t="s">
        <v>78</v>
      </c>
      <c r="B5" s="14">
        <v>16</v>
      </c>
      <c r="C5" s="3">
        <v>1</v>
      </c>
      <c r="D5" s="3"/>
      <c r="E5" s="3">
        <v>4</v>
      </c>
      <c r="F5" s="3">
        <v>0</v>
      </c>
      <c r="G5" s="3">
        <v>0</v>
      </c>
      <c r="H5" s="3">
        <v>0</v>
      </c>
      <c r="I5" s="3">
        <v>0</v>
      </c>
      <c r="J5" s="9"/>
    </row>
    <row r="6" spans="1:10" ht="15.75">
      <c r="A6" s="107" t="s">
        <v>46</v>
      </c>
      <c r="B6" s="106">
        <f>SUM(B3:B5)</f>
        <v>28</v>
      </c>
      <c r="C6" s="108">
        <f>+_xlfn.IFERROR(($B$3*C3+$B$4*C4+$B$5*C5)/$B$6,0)</f>
        <v>1.0714285714285714</v>
      </c>
      <c r="D6" s="108">
        <f>+_xlfn.IFERROR(($B$3*D3+$B$4*D4+$B$5*D5)/$B$6,0)</f>
        <v>0</v>
      </c>
      <c r="E6" s="109">
        <v>4</v>
      </c>
      <c r="F6" s="106">
        <f>SUM(F3:F5)</f>
        <v>1</v>
      </c>
      <c r="G6" s="106">
        <f>SUM(G3:G5)</f>
        <v>0</v>
      </c>
      <c r="H6" s="106">
        <f>SUM(H3:H5)</f>
        <v>0</v>
      </c>
      <c r="I6" s="106">
        <f>SUM(I3:I5)</f>
        <v>0</v>
      </c>
      <c r="J6" s="9"/>
    </row>
    <row r="7" spans="1:10" ht="15.7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1" customFormat="1" ht="16.5" thickBot="1">
      <c r="A8" s="169" t="s">
        <v>69</v>
      </c>
      <c r="B8" s="169"/>
      <c r="C8" s="169"/>
      <c r="D8" s="10"/>
      <c r="E8" s="10"/>
      <c r="F8" s="10"/>
      <c r="G8" s="10"/>
      <c r="H8" s="10"/>
      <c r="I8" s="10"/>
      <c r="J8" s="10"/>
    </row>
    <row r="9" spans="1:10" s="1" customFormat="1" ht="32.25" thickBot="1">
      <c r="A9" s="56" t="s">
        <v>70</v>
      </c>
      <c r="B9" s="71" t="s">
        <v>71</v>
      </c>
      <c r="C9" s="72" t="s">
        <v>115</v>
      </c>
      <c r="D9" s="10"/>
      <c r="E9" s="10"/>
      <c r="F9" s="10"/>
      <c r="G9" s="10"/>
      <c r="H9" s="10"/>
      <c r="I9" s="10"/>
      <c r="J9" s="10"/>
    </row>
    <row r="10" spans="1:10" ht="15.75">
      <c r="A10" s="79" t="s">
        <v>150</v>
      </c>
      <c r="B10" s="79">
        <v>0</v>
      </c>
      <c r="C10" s="80"/>
      <c r="D10" s="9"/>
      <c r="E10" s="9"/>
      <c r="F10" s="9"/>
      <c r="G10" s="9"/>
      <c r="H10" s="9"/>
      <c r="I10" s="9"/>
      <c r="J10" s="9"/>
    </row>
    <row r="11" spans="1:10" ht="15.75">
      <c r="A11" s="14" t="s">
        <v>151</v>
      </c>
      <c r="B11" s="14">
        <v>3</v>
      </c>
      <c r="C11" s="4"/>
      <c r="D11" s="9"/>
      <c r="E11" s="9"/>
      <c r="F11" s="9"/>
      <c r="G11" s="9"/>
      <c r="H11" s="9"/>
      <c r="I11" s="9"/>
      <c r="J11" s="9"/>
    </row>
    <row r="12" spans="1:3" ht="13.5" customHeight="1">
      <c r="A12" s="106" t="s">
        <v>46</v>
      </c>
      <c r="B12" s="52">
        <f>+B10+B11</f>
        <v>3</v>
      </c>
      <c r="C12" s="52">
        <f>+C10+C11</f>
        <v>0</v>
      </c>
    </row>
    <row r="13" ht="15.75">
      <c r="C13" s="17"/>
    </row>
  </sheetData>
  <sheetProtection/>
  <mergeCells count="2">
    <mergeCell ref="A8:C8"/>
    <mergeCell ref="A1:J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SheetLayoutView="100" zoomScalePageLayoutView="0" workbookViewId="0" topLeftCell="A4">
      <selection activeCell="C25" sqref="C25"/>
    </sheetView>
  </sheetViews>
  <sheetFormatPr defaultColWidth="9.00390625" defaultRowHeight="15.75"/>
  <cols>
    <col min="1" max="1" width="17.375" style="0" customWidth="1"/>
    <col min="2" max="2" width="11.50390625" style="0" customWidth="1"/>
    <col min="3" max="14" width="10.625" style="0" customWidth="1"/>
  </cols>
  <sheetData>
    <row r="1" spans="1:13" ht="42" customHeight="1">
      <c r="A1" s="161" t="s">
        <v>91</v>
      </c>
      <c r="B1" s="161"/>
      <c r="C1" s="161"/>
      <c r="D1" s="161"/>
      <c r="E1" s="161"/>
      <c r="F1" s="161"/>
      <c r="G1" s="161"/>
      <c r="H1" s="22"/>
      <c r="I1" s="22"/>
      <c r="J1" s="22"/>
      <c r="K1" s="22"/>
      <c r="L1" s="22"/>
      <c r="M1" s="22"/>
    </row>
    <row r="2" spans="1:3" ht="16.5" thickBot="1">
      <c r="A2" s="17" t="s">
        <v>90</v>
      </c>
      <c r="B2" s="17"/>
      <c r="C2" s="19"/>
    </row>
    <row r="3" spans="1:7" s="6" customFormat="1" ht="63.75" thickBot="1">
      <c r="A3" s="56" t="s">
        <v>42</v>
      </c>
      <c r="B3" s="73" t="s">
        <v>46</v>
      </c>
      <c r="C3" s="73" t="s">
        <v>72</v>
      </c>
      <c r="D3" s="73" t="s">
        <v>73</v>
      </c>
      <c r="E3" s="73" t="s">
        <v>123</v>
      </c>
      <c r="F3" s="73" t="s">
        <v>125</v>
      </c>
      <c r="G3" s="74" t="s">
        <v>124</v>
      </c>
    </row>
    <row r="4" spans="1:7" s="6" customFormat="1" ht="15.75">
      <c r="A4" s="44" t="s">
        <v>167</v>
      </c>
      <c r="B4" s="111">
        <v>70.59</v>
      </c>
      <c r="C4" s="44">
        <v>6.25</v>
      </c>
      <c r="D4" s="44">
        <v>20.48</v>
      </c>
      <c r="E4" s="44">
        <v>0</v>
      </c>
      <c r="F4" s="44">
        <v>27.22</v>
      </c>
      <c r="G4" s="44">
        <v>16.64</v>
      </c>
    </row>
    <row r="5" spans="1:7" s="6" customFormat="1" ht="15.75">
      <c r="A5" s="21"/>
      <c r="B5" s="111">
        <f aca="true" t="shared" si="0" ref="B5:B16">+SUM(C5:G5)</f>
        <v>0</v>
      </c>
      <c r="C5" s="21"/>
      <c r="D5" s="21"/>
      <c r="E5" s="21"/>
      <c r="F5" s="21"/>
      <c r="G5" s="21"/>
    </row>
    <row r="6" spans="1:7" s="6" customFormat="1" ht="15.75">
      <c r="A6" s="21"/>
      <c r="B6" s="111">
        <f t="shared" si="0"/>
        <v>0</v>
      </c>
      <c r="C6" s="21"/>
      <c r="D6" s="21"/>
      <c r="E6" s="21"/>
      <c r="F6" s="21"/>
      <c r="G6" s="21"/>
    </row>
    <row r="7" spans="1:7" s="6" customFormat="1" ht="15.75">
      <c r="A7" s="21"/>
      <c r="B7" s="111">
        <f t="shared" si="0"/>
        <v>0</v>
      </c>
      <c r="C7" s="21"/>
      <c r="D7" s="21"/>
      <c r="E7" s="21"/>
      <c r="F7" s="21"/>
      <c r="G7" s="21"/>
    </row>
    <row r="8" spans="1:7" s="6" customFormat="1" ht="15.75">
      <c r="A8" s="21"/>
      <c r="B8" s="111">
        <f t="shared" si="0"/>
        <v>0</v>
      </c>
      <c r="C8" s="21"/>
      <c r="D8" s="21"/>
      <c r="E8" s="21"/>
      <c r="F8" s="21"/>
      <c r="G8" s="21"/>
    </row>
    <row r="9" spans="1:7" s="6" customFormat="1" ht="15.75">
      <c r="A9" s="21"/>
      <c r="B9" s="111">
        <f t="shared" si="0"/>
        <v>0</v>
      </c>
      <c r="C9" s="21"/>
      <c r="D9" s="21"/>
      <c r="E9" s="21"/>
      <c r="F9" s="21"/>
      <c r="G9" s="21"/>
    </row>
    <row r="10" spans="1:7" s="6" customFormat="1" ht="15.75">
      <c r="A10" s="21"/>
      <c r="B10" s="111">
        <f t="shared" si="0"/>
        <v>0</v>
      </c>
      <c r="C10" s="21"/>
      <c r="D10" s="21"/>
      <c r="E10" s="21"/>
      <c r="F10" s="21"/>
      <c r="G10" s="21"/>
    </row>
    <row r="11" spans="1:7" s="6" customFormat="1" ht="15.75">
      <c r="A11" s="21"/>
      <c r="B11" s="111">
        <f t="shared" si="0"/>
        <v>0</v>
      </c>
      <c r="C11" s="21"/>
      <c r="D11" s="21"/>
      <c r="E11" s="21"/>
      <c r="F11" s="21"/>
      <c r="G11" s="21"/>
    </row>
    <row r="12" spans="1:7" s="6" customFormat="1" ht="15.75">
      <c r="A12" s="21"/>
      <c r="B12" s="111">
        <f t="shared" si="0"/>
        <v>0</v>
      </c>
      <c r="C12" s="21"/>
      <c r="D12" s="21"/>
      <c r="E12" s="21"/>
      <c r="F12" s="21"/>
      <c r="G12" s="21"/>
    </row>
    <row r="13" spans="1:7" s="6" customFormat="1" ht="15.75">
      <c r="A13" s="21"/>
      <c r="B13" s="111">
        <f t="shared" si="0"/>
        <v>0</v>
      </c>
      <c r="C13" s="21"/>
      <c r="D13" s="21"/>
      <c r="E13" s="21"/>
      <c r="F13" s="21"/>
      <c r="G13" s="21"/>
    </row>
    <row r="14" spans="1:7" s="6" customFormat="1" ht="15.75">
      <c r="A14" s="21"/>
      <c r="B14" s="111">
        <f t="shared" si="0"/>
        <v>0</v>
      </c>
      <c r="C14" s="21"/>
      <c r="D14" s="21"/>
      <c r="E14" s="21"/>
      <c r="F14" s="21"/>
      <c r="G14" s="21"/>
    </row>
    <row r="15" spans="1:7" s="6" customFormat="1" ht="15.75">
      <c r="A15" s="7"/>
      <c r="B15" s="111">
        <f t="shared" si="0"/>
        <v>0</v>
      </c>
      <c r="C15" s="7"/>
      <c r="D15" s="7"/>
      <c r="E15" s="7"/>
      <c r="F15" s="7"/>
      <c r="G15" s="7"/>
    </row>
    <row r="16" spans="1:7" s="6" customFormat="1" ht="15.75">
      <c r="A16" s="7"/>
      <c r="B16" s="111">
        <f t="shared" si="0"/>
        <v>0</v>
      </c>
      <c r="C16" s="7"/>
      <c r="D16" s="7"/>
      <c r="E16" s="7"/>
      <c r="F16" s="7"/>
      <c r="G16" s="7"/>
    </row>
    <row r="17" spans="1:7" ht="18.75" customHeight="1">
      <c r="A17" s="93" t="s">
        <v>46</v>
      </c>
      <c r="B17" s="43">
        <f aca="true" t="shared" si="1" ref="B17:G17">SUM(B4:B16)</f>
        <v>70.59</v>
      </c>
      <c r="C17" s="43">
        <f t="shared" si="1"/>
        <v>6.25</v>
      </c>
      <c r="D17" s="43">
        <f t="shared" si="1"/>
        <v>20.48</v>
      </c>
      <c r="E17" s="43">
        <f t="shared" si="1"/>
        <v>0</v>
      </c>
      <c r="F17" s="43">
        <f t="shared" si="1"/>
        <v>27.22</v>
      </c>
      <c r="G17" s="43">
        <f t="shared" si="1"/>
        <v>16.64</v>
      </c>
    </row>
    <row r="18" spans="1:7" ht="20.25" customHeight="1">
      <c r="A18" s="93" t="s">
        <v>152</v>
      </c>
      <c r="B18" s="110">
        <v>100</v>
      </c>
      <c r="C18" s="102">
        <f>+_xlfn.IFERROR(C17/$B$17,0)*100</f>
        <v>8.853945318033714</v>
      </c>
      <c r="D18" s="102">
        <f>+_xlfn.IFERROR(D17/$B$17,0)*100</f>
        <v>29.01260801813288</v>
      </c>
      <c r="E18" s="102">
        <f>+_xlfn.IFERROR(E17/$B$17,0)*100</f>
        <v>0</v>
      </c>
      <c r="F18" s="102">
        <f>+_xlfn.IFERROR(F17/$B$17,0)*100</f>
        <v>38.560702649100435</v>
      </c>
      <c r="G18" s="102">
        <f>+_xlfn.IFERROR(G17/$B$17,0)*100</f>
        <v>23.572744014732965</v>
      </c>
    </row>
    <row r="19" spans="1:7" ht="22.5" customHeight="1">
      <c r="A19" s="27" t="s">
        <v>161</v>
      </c>
      <c r="B19" s="3">
        <v>100</v>
      </c>
      <c r="C19" s="3">
        <v>11.9</v>
      </c>
      <c r="D19" s="3">
        <v>26.8</v>
      </c>
      <c r="E19" s="3">
        <v>0</v>
      </c>
      <c r="F19" s="3">
        <v>60.5</v>
      </c>
      <c r="G19" s="3">
        <v>0.8</v>
      </c>
    </row>
    <row r="20" spans="1:7" ht="22.5" customHeight="1">
      <c r="A20" s="93" t="s">
        <v>160</v>
      </c>
      <c r="B20" s="113">
        <f aca="true" t="shared" si="2" ref="B20:G20">+B18-B19</f>
        <v>0</v>
      </c>
      <c r="C20" s="113">
        <f t="shared" si="2"/>
        <v>-3.046054681966286</v>
      </c>
      <c r="D20" s="113">
        <f t="shared" si="2"/>
        <v>2.2126080181328796</v>
      </c>
      <c r="E20" s="113">
        <f t="shared" si="2"/>
        <v>0</v>
      </c>
      <c r="F20" s="113">
        <f t="shared" si="2"/>
        <v>-21.939297350899565</v>
      </c>
      <c r="G20" s="113">
        <f t="shared" si="2"/>
        <v>22.772744014732965</v>
      </c>
    </row>
    <row r="21" ht="15.75">
      <c r="A21" s="1"/>
    </row>
  </sheetData>
  <sheetProtection/>
  <mergeCells count="1">
    <mergeCell ref="A1:G1"/>
  </mergeCells>
  <printOptions/>
  <pageMargins left="0.75" right="0.75" top="0.5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Jurkovič</dc:creator>
  <cp:keywords/>
  <dc:description/>
  <cp:lastModifiedBy>mirka</cp:lastModifiedBy>
  <cp:lastPrinted>2012-04-25T11:21:04Z</cp:lastPrinted>
  <dcterms:created xsi:type="dcterms:W3CDTF">2010-01-11T10:19:31Z</dcterms:created>
  <dcterms:modified xsi:type="dcterms:W3CDTF">2016-02-03T08:13:36Z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0x010100DF8C1E7D131245459CDBF9AC4B705096</vt:lpwstr>
  </property>
</Properties>
</file>