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3040" windowHeight="9075" tabRatio="1000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K32" i="1"/>
  <c r="L32" i="1"/>
  <c r="K5" i="1"/>
  <c r="L5" i="1"/>
  <c r="K6" i="1"/>
  <c r="L6" i="1"/>
  <c r="K7" i="1"/>
  <c r="L7" i="1"/>
  <c r="K9" i="1"/>
  <c r="L9" i="1"/>
  <c r="K10" i="1"/>
  <c r="L10" i="1"/>
  <c r="K11" i="1"/>
  <c r="L11" i="1"/>
  <c r="K12" i="1"/>
  <c r="L12" i="1"/>
  <c r="K14" i="1"/>
  <c r="L14" i="1"/>
  <c r="K15" i="1"/>
  <c r="L15" i="1"/>
  <c r="K16" i="1"/>
  <c r="L16" i="1"/>
  <c r="K17" i="1"/>
  <c r="L17" i="1"/>
  <c r="K19" i="1"/>
  <c r="L19" i="1"/>
  <c r="K20" i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9" i="1"/>
  <c r="L29" i="1"/>
  <c r="K30" i="1"/>
  <c r="L30" i="1"/>
  <c r="K31" i="1"/>
  <c r="L31" i="1"/>
  <c r="L4" i="1"/>
  <c r="K4" i="1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G38" i="2" s="1"/>
  <c r="H8" i="2"/>
  <c r="H38" i="2" s="1"/>
  <c r="I8" i="2"/>
  <c r="I38" i="2" s="1"/>
  <c r="J8" i="2"/>
  <c r="J38" i="2" s="1"/>
  <c r="L4" i="2"/>
  <c r="K4" i="2"/>
  <c r="J16" i="13" l="1"/>
  <c r="L16" i="13"/>
  <c r="K16" i="13"/>
  <c r="M16" i="13"/>
  <c r="I16" i="13"/>
  <c r="H19" i="13"/>
  <c r="G22" i="16"/>
  <c r="G11" i="16"/>
  <c r="G24" i="16" s="1"/>
  <c r="G25" i="16" s="1"/>
  <c r="B22" i="16"/>
  <c r="B11" i="16"/>
  <c r="G22" i="15"/>
  <c r="G11" i="15"/>
  <c r="G24" i="15" s="1"/>
  <c r="G25" i="15" s="1"/>
  <c r="B22" i="15"/>
  <c r="B11" i="15"/>
  <c r="G33" i="1"/>
  <c r="H33" i="1"/>
  <c r="I33" i="1"/>
  <c r="J33" i="1"/>
  <c r="G34" i="1"/>
  <c r="H34" i="1"/>
  <c r="I34" i="1"/>
  <c r="J34" i="1"/>
  <c r="G35" i="1"/>
  <c r="H35" i="1"/>
  <c r="I35" i="1"/>
  <c r="J35" i="1"/>
  <c r="J38" i="1" s="1"/>
  <c r="G36" i="1"/>
  <c r="H36" i="1"/>
  <c r="I36" i="1"/>
  <c r="J36" i="1"/>
  <c r="G37" i="1"/>
  <c r="H37" i="1"/>
  <c r="I37" i="1"/>
  <c r="J37" i="1"/>
  <c r="G28" i="1"/>
  <c r="H28" i="1"/>
  <c r="I28" i="1"/>
  <c r="J28" i="1"/>
  <c r="G23" i="1"/>
  <c r="H23" i="1"/>
  <c r="I23" i="1"/>
  <c r="J23" i="1"/>
  <c r="G18" i="1"/>
  <c r="H18" i="1"/>
  <c r="I18" i="1"/>
  <c r="J18" i="1"/>
  <c r="G13" i="1"/>
  <c r="H13" i="1"/>
  <c r="I13" i="1"/>
  <c r="J13" i="1"/>
  <c r="G8" i="1"/>
  <c r="H8" i="1"/>
  <c r="I8" i="1"/>
  <c r="J8" i="1"/>
  <c r="B24" i="16" l="1"/>
  <c r="B25" i="16" s="1"/>
  <c r="B24" i="15"/>
  <c r="B25" i="15" s="1"/>
  <c r="G38" i="1"/>
  <c r="I38" i="1"/>
  <c r="H38" i="1"/>
  <c r="K10" i="9"/>
  <c r="H10" i="9"/>
  <c r="I10" i="9"/>
  <c r="I6" i="19" l="1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C33" i="1"/>
  <c r="K33" i="1" s="1"/>
  <c r="D33" i="1"/>
  <c r="E33" i="1"/>
  <c r="F33" i="1"/>
  <c r="F28" i="1"/>
  <c r="E28" i="1"/>
  <c r="D28" i="1"/>
  <c r="C28" i="1"/>
  <c r="K28" i="1" s="1"/>
  <c r="F23" i="1"/>
  <c r="E23" i="1"/>
  <c r="D23" i="1"/>
  <c r="C23" i="1"/>
  <c r="K23" i="1" s="1"/>
  <c r="F18" i="1"/>
  <c r="E18" i="1"/>
  <c r="D18" i="1"/>
  <c r="C18" i="1"/>
  <c r="K18" i="1" s="1"/>
  <c r="F13" i="1"/>
  <c r="E13" i="1"/>
  <c r="D13" i="1"/>
  <c r="C13" i="1"/>
  <c r="K13" i="1" s="1"/>
  <c r="F8" i="1"/>
  <c r="E8" i="1"/>
  <c r="D8" i="1"/>
  <c r="C8" i="1"/>
  <c r="B22" i="7" l="1"/>
  <c r="K8" i="1"/>
  <c r="L8" i="1"/>
  <c r="L13" i="1"/>
  <c r="L18" i="1"/>
  <c r="L23" i="1"/>
  <c r="L28" i="1"/>
  <c r="G22" i="7"/>
  <c r="L33" i="1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L34" i="2" s="1"/>
  <c r="E34" i="2"/>
  <c r="K34" i="2" s="1"/>
  <c r="F34" i="2"/>
  <c r="F33" i="2"/>
  <c r="E33" i="2"/>
  <c r="D33" i="2"/>
  <c r="C33" i="2"/>
  <c r="E28" i="2"/>
  <c r="D28" i="2"/>
  <c r="L28" i="2" s="1"/>
  <c r="C28" i="2"/>
  <c r="F23" i="2"/>
  <c r="E23" i="2"/>
  <c r="D23" i="2"/>
  <c r="L23" i="2" s="1"/>
  <c r="C23" i="2"/>
  <c r="F18" i="2"/>
  <c r="E18" i="2"/>
  <c r="D18" i="2"/>
  <c r="L18" i="2" s="1"/>
  <c r="C18" i="2"/>
  <c r="F13" i="2"/>
  <c r="E13" i="2"/>
  <c r="D13" i="2"/>
  <c r="L13" i="2" s="1"/>
  <c r="C13" i="2"/>
  <c r="D8" i="2"/>
  <c r="E8" i="2"/>
  <c r="F8" i="2"/>
  <c r="F38" i="2" s="1"/>
  <c r="C8" i="2"/>
  <c r="D37" i="1"/>
  <c r="E37" i="1"/>
  <c r="F37" i="1"/>
  <c r="D36" i="1"/>
  <c r="E36" i="1"/>
  <c r="F36" i="1"/>
  <c r="C37" i="1"/>
  <c r="K37" i="1" s="1"/>
  <c r="C36" i="1"/>
  <c r="K36" i="1" s="1"/>
  <c r="D35" i="1"/>
  <c r="E35" i="1"/>
  <c r="F35" i="1"/>
  <c r="C35" i="1"/>
  <c r="D34" i="1"/>
  <c r="E34" i="1"/>
  <c r="E38" i="1" s="1"/>
  <c r="F34" i="1"/>
  <c r="C34" i="1"/>
  <c r="C12" i="19"/>
  <c r="B12" i="19"/>
  <c r="B6" i="19"/>
  <c r="E6" i="19" s="1"/>
  <c r="D22" i="10"/>
  <c r="D23" i="10" s="1"/>
  <c r="B22" i="10"/>
  <c r="B23" i="10" s="1"/>
  <c r="C20" i="10"/>
  <c r="D20" i="10"/>
  <c r="B20" i="10"/>
  <c r="C10" i="10"/>
  <c r="C22" i="10" s="1"/>
  <c r="C23" i="10" s="1"/>
  <c r="D10" i="10"/>
  <c r="B10" i="10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E22" i="9" s="1"/>
  <c r="E23" i="9" s="1"/>
  <c r="F10" i="9"/>
  <c r="F22" i="9" s="1"/>
  <c r="F23" i="9" s="1"/>
  <c r="G10" i="9"/>
  <c r="G22" i="9" s="1"/>
  <c r="G23" i="9" s="1"/>
  <c r="J10" i="9"/>
  <c r="J22" i="9" s="1"/>
  <c r="J23" i="9" s="1"/>
  <c r="B10" i="9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G62" i="6" s="1"/>
  <c r="D62" i="6"/>
  <c r="E62" i="6"/>
  <c r="F62" i="6"/>
  <c r="I62" i="6" s="1"/>
  <c r="B62" i="6"/>
  <c r="C31" i="6"/>
  <c r="D31" i="6"/>
  <c r="E31" i="6"/>
  <c r="H31" i="6" s="1"/>
  <c r="F31" i="6"/>
  <c r="I31" i="6" s="1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H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H62" i="5" s="1"/>
  <c r="F62" i="5"/>
  <c r="B124" i="5"/>
  <c r="B93" i="5"/>
  <c r="B62" i="5"/>
  <c r="G62" i="5" s="1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J62" i="4" s="1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H31" i="4" s="1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B22" i="9" l="1"/>
  <c r="B23" i="9" s="1"/>
  <c r="I62" i="4"/>
  <c r="G62" i="4"/>
  <c r="I31" i="5"/>
  <c r="E38" i="2"/>
  <c r="L34" i="1"/>
  <c r="L35" i="1"/>
  <c r="L37" i="1"/>
  <c r="D38" i="2"/>
  <c r="L38" i="2" s="1"/>
  <c r="L8" i="2"/>
  <c r="K33" i="2"/>
  <c r="L36" i="2"/>
  <c r="L35" i="2"/>
  <c r="J31" i="6"/>
  <c r="K34" i="1"/>
  <c r="K35" i="1"/>
  <c r="L36" i="1"/>
  <c r="C38" i="2"/>
  <c r="K38" i="2" s="1"/>
  <c r="K8" i="2"/>
  <c r="K13" i="2"/>
  <c r="K18" i="2"/>
  <c r="K23" i="2"/>
  <c r="K28" i="2"/>
  <c r="L33" i="2"/>
  <c r="K37" i="2"/>
  <c r="K36" i="2"/>
  <c r="K35" i="2"/>
  <c r="B15" i="13"/>
  <c r="G16" i="13" s="1"/>
  <c r="C19" i="13"/>
  <c r="C38" i="1"/>
  <c r="K38" i="1" s="1"/>
  <c r="F38" i="1"/>
  <c r="D38" i="1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E19" i="3" s="1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I19" i="3"/>
  <c r="H19" i="3"/>
  <c r="G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H16" i="13" l="1"/>
  <c r="H20" i="13" s="1"/>
  <c r="F19" i="3"/>
  <c r="C19" i="3"/>
  <c r="D19" i="3"/>
  <c r="L38" i="1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<sst xmlns="http://schemas.openxmlformats.org/spreadsheetml/2006/main" count="983" uniqueCount="339">
  <si>
    <t>občania SR</t>
  </si>
  <si>
    <t>cudzinci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</si>
  <si>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</si>
  <si>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</si>
  <si>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</si>
  <si>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</si>
  <si>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</si>
  <si>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</si>
  <si>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</si>
  <si>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</si>
  <si>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</si>
  <si>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</si>
  <si>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</si>
  <si>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</si>
  <si>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</si>
  <si>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</si>
  <si>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</si>
  <si>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</si>
  <si>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</si>
  <si>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</si>
  <si>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</si>
  <si>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</si>
  <si>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</si>
  <si>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</si>
  <si>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</si>
  <si>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</si>
  <si>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</si>
  <si>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</si>
  <si>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</si>
  <si>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</si>
  <si>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</si>
  <si>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</si>
  <si>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</si>
  <si>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</si>
  <si>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</si>
  <si>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</si>
  <si>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</si>
  <si>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</si>
  <si>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</si>
  <si>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</si>
  <si>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</si>
  <si>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</si>
  <si>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</si>
  <si>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</si>
  <si>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</si>
  <si>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</si>
  <si>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</si>
  <si>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</si>
  <si>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</si>
  <si>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</si>
  <si>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</si>
  <si>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</si>
  <si>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</si>
  <si>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</si>
  <si>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</si>
  <si>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</si>
  <si>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</si>
  <si>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</si>
  <si>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</si>
  <si>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</si>
  <si>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</si>
  <si>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</si>
  <si>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</si>
  <si>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</si>
  <si>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</si>
  <si>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</si>
  <si>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</si>
  <si>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</si>
  <si>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</si>
  <si>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</si>
  <si>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</si>
  <si>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</si>
  <si>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</si>
  <si>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</si>
  <si>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</si>
  <si>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</si>
  <si>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</si>
  <si>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</si>
  <si>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</si>
  <si>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</si>
  <si>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</si>
  <si>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</si>
  <si>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</si>
  <si>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</si>
  <si>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</si>
  <si>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</si>
  <si>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</si>
  <si>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</si>
  <si>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</si>
  <si>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</si>
  <si>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</si>
  <si>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</si>
  <si>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</si>
  <si>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</si>
  <si>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</si>
  <si>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</si>
  <si>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</si>
  <si>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</si>
  <si>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</si>
  <si>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</si>
  <si>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</si>
  <si>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</si>
  <si>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</si>
  <si>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</si>
  <si>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</si>
  <si>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</si>
  <si>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</si>
  <si>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</si>
  <si>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</si>
  <si>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</si>
  <si>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</si>
  <si>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</si>
  <si>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</si>
  <si>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</si>
  <si>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</si>
  <si>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</si>
  <si>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</si>
  <si>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</si>
  <si>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</si>
  <si>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</si>
  <si>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</si>
  <si>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</si>
  <si>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</si>
  <si>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</si>
  <si>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</si>
  <si>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</si>
  <si>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</si>
  <si>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</si>
  <si>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</si>
  <si>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</si>
  <si>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</si>
  <si>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</si>
  <si>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</si>
  <si>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</si>
  <si>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</si>
  <si>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</si>
  <si>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</si>
  <si>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</si>
  <si>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</si>
  <si>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</si>
  <si>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</si>
  <si>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</si>
  <si>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</si>
  <si>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</si>
  <si>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</si>
  <si>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</si>
  <si>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</si>
  <si>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</si>
  <si>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</si>
  <si>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</si>
  <si>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</si>
  <si>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</si>
  <si>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</si>
  <si>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</si>
  <si>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</si>
  <si>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</si>
  <si>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</si>
  <si>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</si>
  <si>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</si>
  <si>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</si>
  <si>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</si>
  <si>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</si>
  <si>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</si>
  <si>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</si>
  <si>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</si>
  <si>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</si>
  <si>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</si>
  <si>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</si>
  <si>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</si>
  <si>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</si>
  <si>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</si>
  <si>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</si>
  <si>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</si>
  <si>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</si>
  <si>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</si>
  <si>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</si>
  <si>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</si>
  <si>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</si>
  <si>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</si>
  <si>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</si>
  <si>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</si>
  <si>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</si>
  <si>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</si>
  <si>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</si>
  <si>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</si>
  <si>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</si>
  <si>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</si>
  <si>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</si>
  <si>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</si>
  <si>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</si>
  <si>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</si>
  <si>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</si>
  <si>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</si>
  <si>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</si>
  <si>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</si>
  <si>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</si>
  <si>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</si>
  <si>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</si>
  <si>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</si>
  <si>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</si>
  <si>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</si>
  <si>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</si>
  <si>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</si>
  <si>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</si>
  <si>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</si>
  <si>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</si>
  <si>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</si>
  <si>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</si>
  <si>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</si>
  <si>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</si>
  <si>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</si>
  <si>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</si>
  <si>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</si>
  <si>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</si>
  <si>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</si>
  <si>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</si>
  <si>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</si>
  <si>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</si>
  <si>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</si>
  <si>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</si>
  <si>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</si>
  <si>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</si>
  <si>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</si>
  <si>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</si>
  <si>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</si>
  <si>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</si>
  <si>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</si>
  <si>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</si>
  <si>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</si>
  <si>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</si>
  <si>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</si>
  <si>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</si>
  <si>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</si>
  <si>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</si>
  <si>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</si>
  <si>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</si>
  <si>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</si>
  <si>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</si>
  <si>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</si>
  <si>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</si>
  <si>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</si>
  <si>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</si>
  <si>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</si>
  <si>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</si>
  <si>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</si>
  <si>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2015 / 2016</t>
  </si>
  <si>
    <t>V roku 2015/2016</t>
  </si>
  <si>
    <t>V roku 2016</t>
  </si>
  <si>
    <t>Tabuľková príloha
k výročnej správe o činnosti vysokej školy za rok 2017</t>
  </si>
  <si>
    <t>Počet študentov vysokej školy k 31. 10. 2017</t>
  </si>
  <si>
    <t>Počet študentov, ktorí riadne skončili štúdium v akademickom roku 2016/2017</t>
  </si>
  <si>
    <t>Prijímacie konanie na študijné programy v prvom stupni a v spojenom prvom a druhom stupni v roku 2017</t>
  </si>
  <si>
    <t>Prijímacie konanie na študijné programy v druhom stupni v roku 2017</t>
  </si>
  <si>
    <t>Prijímacie konanie na študijné programy v treťom stupni v roku 2017</t>
  </si>
  <si>
    <t>Podiel riadne skončených štúdií na celkovom počte začatých štúdií v danom akademickom roku k 31.12.2017</t>
  </si>
  <si>
    <t xml:space="preserve"> Prehľad akademických mobilít - študenti v akademickom roku 2016/2017 a porovnanie s akademickým rokom 2015/2016</t>
  </si>
  <si>
    <t>Zoznam predložených návrhov na vymenovanie za profesora v roku 2017</t>
  </si>
  <si>
    <t>Zoznam vymenovaných docentov za rok 2017</t>
  </si>
  <si>
    <t>Výberové konania na miesta vysokoškolských učiteľov uskutočnené v roku 2017</t>
  </si>
  <si>
    <t>Prehľad umeleckej činnosti vysokej školy za rok 2017</t>
  </si>
  <si>
    <t>Finančné prostriedky na ostatné (nevýskumné) projekty získané v roku 2017</t>
  </si>
  <si>
    <t>Finančné prostriedky na výskumné projekty získané v roku 2017</t>
  </si>
  <si>
    <t>Zoznam priznaných práv uskutočňovať habilitačné konanie a konanie na vymenúvanie profesorov - pozastavenie, odňatie alebo skončenie platnosti priznaného práva k 31.12.2017</t>
  </si>
  <si>
    <t>Zoznam priznaných práv uskutočňovať habilitačné konanie a konanie na vymenúvanie profesorov  k 31.12.2017</t>
  </si>
  <si>
    <t>Zoznam akreditovaných študijných programov - pozastavenie práva, odňatie práva alebo skončenie platnosti priznaného práva k 31.12. 2017</t>
  </si>
  <si>
    <t>Zoznam akreditovaných študijných programov ponúkaných  k 1.9.2017</t>
  </si>
  <si>
    <t>Umelecká činnosť vysokej školy za rok 2017 a porovnanie s rokom 2016</t>
  </si>
  <si>
    <t xml:space="preserve"> Publikačná činnosť vysokej školy za rok 2017 a porovnanie s rokom 2016</t>
  </si>
  <si>
    <t>Informácie o záverečných prácach a rigoróznych prácach predložených na obhajobu v roku 2017</t>
  </si>
  <si>
    <t>Prehľad akademických mobilít - zamestnanci v akademickom roku 2016/2017 a porovnanie s akademickým rokom 2015/2016</t>
  </si>
  <si>
    <t>Tabuľka č. 1: Počet študentov vysokej školy k 31. 10. 2017</t>
  </si>
  <si>
    <t>Tabuľka č. 2: Počet študentov, ktorí riadne skončili štúdium v akademickom roku 2016/2017</t>
  </si>
  <si>
    <t>Tabuľka č. 3a: Prijímacie konanie na študijné programy v prvom stupni a v spojenom prvom a druhom stupni v roku 2017</t>
  </si>
  <si>
    <t>Tabuľla č. 3b: Prijímacie konanie na študijné programy v druhom stupni v roku 2017</t>
  </si>
  <si>
    <t>Tabuľka č. 3c: Prijímacie konanie na študijné programy v treťom stupni v roku 2017</t>
  </si>
  <si>
    <t>Počet študentov uhrádzajúcich školné (ak. rok 2016/2017)</t>
  </si>
  <si>
    <t>Tabuľka č. 4: Počet študentov uhrádzajúcich školné (ak. rok 2016/2017)</t>
  </si>
  <si>
    <t>Tabuľka č. 5: Podiel riadne skončených štúdií na celkovom počte začatých štúdií v danom akademickom roku k 31.12.2017</t>
  </si>
  <si>
    <t>2016 / 2017</t>
  </si>
  <si>
    <t>Tabuľka č. 6: Prehľad akademických mobilít - študenti v akademickom roku 2016/2017 a porovnanie s akademickým rokom 2015/2016</t>
  </si>
  <si>
    <t>V roku 2016/2017</t>
  </si>
  <si>
    <t>Tabuľka č. 7: Zoznam predložených návrhov na vymenovanie za profesora v roku 2017</t>
  </si>
  <si>
    <t>Počet neskončených konaní: stav k 1.1.2017</t>
  </si>
  <si>
    <t>Počet neskončených konaní: stav k 31.12.2017</t>
  </si>
  <si>
    <t>Počet riadne skončených konaní k 31.12.2017</t>
  </si>
  <si>
    <t>Tabuľka č. 8: Zoznam vymenovaných docentov za rok 2017</t>
  </si>
  <si>
    <t>Tabuľka č. 9: Výberové konania na miesta vysokoškolských učiteľov uskutočnené v roku 2017</t>
  </si>
  <si>
    <t>Evidenčný prepočítaný počet vysokoškolských učiteľov k 31. 10. 2017</t>
  </si>
  <si>
    <t>Spolu v roku 2017</t>
  </si>
  <si>
    <t>Rozdiel 2017 - 2016</t>
  </si>
  <si>
    <t>Rozdiel v % 2017 - 2016</t>
  </si>
  <si>
    <t>Podiel v % 2017</t>
  </si>
  <si>
    <t>Tabuľka č. 11: Prehľad akademických mobilít - zamestnanci v akademickom roku 2016/2017 a porovnanie s akademickým rokom 2015/2016</t>
  </si>
  <si>
    <t>Tabuľka č. 12: Informácie o záverečných prácach a rigoróznych prácach predložených na obhajobu v roku 2017</t>
  </si>
  <si>
    <t>Tabuľka č. 13: Publikačná činnosť vysokej školy za rok 2017 a porovnanie s rokom 2016</t>
  </si>
  <si>
    <t>V roku 2017</t>
  </si>
  <si>
    <t>Tabuľka č. 14: Umelecká činnosť vysokej školy za rok 2017 a porovnanie s rokom 2016</t>
  </si>
  <si>
    <t>Tabuľka č. 15: Zoznam akreditovaných študijných programov ponúkaných
 k 1.9.2017</t>
  </si>
  <si>
    <t>Tabuľka č. 16: Zoznam akreditovaných študijných programov - pozastavenie práva, odňatie práva alebo skončenie platnosti priznaného práva k 31.12. 2017</t>
  </si>
  <si>
    <t>Tabuľka č. 17: Zoznam priznaných práv uskutočňovať habilitačné konanie a konanie na vymenúvanie profesorov  k 31.12.2017</t>
  </si>
  <si>
    <t>Tabuľka č. 18: Zoznam priznaných práv uskutočňovať habilitačné konanie a konanie na vymenúvanie profesorov - pozastavenie, odňatie alebo skončenie platnosti priznaného práva k 31.12.2017</t>
  </si>
  <si>
    <t>Tabuľka č. 19: Finančné prostriedky na výskumné projekty získané v roku 2017</t>
  </si>
  <si>
    <t>Tabuľka č. 20: Finančné prostriedky na ostatné (nevýskumné) projekty získané v roku 2017</t>
  </si>
  <si>
    <t>Tabuľka č. 21: Prehľad umeleckej činnosti vysokej školy za rok 2017</t>
  </si>
  <si>
    <t>ktorým vznikla v ak. roku 2016/2017 povinnosť uhradiť školné</t>
  </si>
  <si>
    <t>Učiteľstvo, vychovávateľstvo a pedag.</t>
  </si>
  <si>
    <t>d</t>
  </si>
  <si>
    <t>e</t>
  </si>
  <si>
    <t>Ekonómia a manažment</t>
  </si>
  <si>
    <t>VŠ DTI</t>
  </si>
  <si>
    <t>1.1.2 učiteľstvo profesijných predmetov a praktickej prípravy</t>
  </si>
  <si>
    <t>Učiteľstvo ekonomických predmetov</t>
  </si>
  <si>
    <t>E</t>
  </si>
  <si>
    <t>S</t>
  </si>
  <si>
    <t>Mgr.</t>
  </si>
  <si>
    <t>Učiteľstvo technických predmetov</t>
  </si>
  <si>
    <t>5.2.13 elektronika</t>
  </si>
  <si>
    <t>Elektronika dopravných prostriedkov</t>
  </si>
  <si>
    <t>D</t>
  </si>
  <si>
    <t>Učiteľstvo praktickej prípravy</t>
  </si>
  <si>
    <t>D, E</t>
  </si>
  <si>
    <t>Bc.</t>
  </si>
  <si>
    <t>Učiteľstvo praktickej prípravy v ekonomických predmetoch</t>
  </si>
  <si>
    <t>3.3.15 manažment</t>
  </si>
  <si>
    <t>Manažment</t>
  </si>
  <si>
    <t>1.</t>
  </si>
  <si>
    <t>KEGA</t>
  </si>
  <si>
    <t>G</t>
  </si>
  <si>
    <t>006DTI-4/2016</t>
  </si>
  <si>
    <t>Ing. Alexander Bilčík, PhD.</t>
  </si>
  <si>
    <t>Model hodnotenia a zlepšovania kvality výchovno-vzdelávacieho procesu na stredných odborných školách</t>
  </si>
  <si>
    <t>2016 - 2017</t>
  </si>
  <si>
    <t>2.</t>
  </si>
  <si>
    <t>VEGA</t>
  </si>
  <si>
    <t>1/0293/16</t>
  </si>
  <si>
    <t>Mgr. Igor Marks, PhD.</t>
  </si>
  <si>
    <t>Významná osobnosť slovenských dejín 20. storočia v kontexte pedagogiky, pedagogického myslenia a zrodu a vývinu moderného školstva - Anton Štefánek</t>
  </si>
  <si>
    <t>2016-2017</t>
  </si>
  <si>
    <t>Vysoká škola DTI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</si>
</sst>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4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6" fillId="2" borderId="38" xfId="0" applyFont="1" applyFill="1" applyBorder="1"/>
    <xf numFmtId="0" fontId="0" fillId="0" borderId="47" xfId="0" applyBorder="1"/>
    <xf numFmtId="0" fontId="0" fillId="0" borderId="48" xfId="0" applyBorder="1"/>
    <xf numFmtId="0" fontId="6" fillId="2" borderId="44" xfId="0" applyFont="1" applyFill="1" applyBorder="1" applyAlignment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49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42" xfId="0" applyFill="1" applyBorder="1"/>
    <xf numFmtId="0" fontId="0" fillId="0" borderId="5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wrapText="1"/>
    </xf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6" fillId="2" borderId="33" xfId="0" applyFont="1" applyFill="1" applyBorder="1" applyAlignment="1">
      <alignment vertical="center" wrapText="1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6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5" xfId="0" applyFont="1" applyFill="1" applyBorder="1"/>
    <xf numFmtId="0" fontId="23" fillId="2" borderId="53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5" xfId="0" applyNumberFormat="1" applyFont="1" applyFill="1" applyBorder="1"/>
    <xf numFmtId="0" fontId="23" fillId="0" borderId="33" xfId="0" applyFont="1" applyFill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Fill="1" applyBorder="1"/>
    <xf numFmtId="164" fontId="23" fillId="0" borderId="40" xfId="0" applyNumberFormat="1" applyFont="1" applyFill="1" applyBorder="1"/>
    <xf numFmtId="164" fontId="23" fillId="0" borderId="33" xfId="0" applyNumberFormat="1" applyFont="1" applyFill="1" applyBorder="1"/>
    <xf numFmtId="164" fontId="23" fillId="0" borderId="8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40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7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2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2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4" xfId="1" applyNumberFormat="1" applyFont="1" applyFill="1" applyBorder="1"/>
    <xf numFmtId="0" fontId="23" fillId="2" borderId="41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64" fontId="23" fillId="0" borderId="42" xfId="0" applyNumberFormat="1" applyFont="1" applyFill="1" applyBorder="1"/>
    <xf numFmtId="0" fontId="23" fillId="0" borderId="42" xfId="0" applyFont="1" applyBorder="1"/>
    <xf numFmtId="0" fontId="23" fillId="2" borderId="50" xfId="0" applyFont="1" applyFill="1" applyBorder="1"/>
    <xf numFmtId="164" fontId="23" fillId="2" borderId="43" xfId="1" applyNumberFormat="1" applyFont="1" applyFill="1" applyBorder="1"/>
    <xf numFmtId="164" fontId="23" fillId="2" borderId="53" xfId="0" applyNumberFormat="1" applyFont="1" applyFill="1" applyBorder="1"/>
    <xf numFmtId="0" fontId="8" fillId="0" borderId="0" xfId="0" applyFont="1" applyFill="1" applyBorder="1" applyAlignment="1">
      <alignment wrapText="1"/>
    </xf>
    <xf numFmtId="164" fontId="0" fillId="0" borderId="0" xfId="0" applyNumberFormat="1" applyFill="1" applyBorder="1"/>
    <xf numFmtId="164" fontId="6" fillId="0" borderId="0" xfId="0" applyNumberFormat="1" applyFont="1" applyBorder="1"/>
    <xf numFmtId="164" fontId="0" fillId="0" borderId="0" xfId="0" applyNumberFormat="1" applyBorder="1"/>
    <xf numFmtId="0" fontId="0" fillId="0" borderId="24" xfId="0" applyBorder="1" applyAlignment="1">
      <alignment horizontal="center" vertical="center" wrapText="1"/>
    </xf>
    <xf numFmtId="164" fontId="0" fillId="0" borderId="1" xfId="0" applyNumberFormat="1" applyFill="1" applyBorder="1"/>
    <xf numFmtId="164" fontId="1" fillId="0" borderId="4" xfId="0" applyNumberFormat="1" applyFont="1" applyBorder="1"/>
    <xf numFmtId="164" fontId="1" fillId="0" borderId="1" xfId="0" applyNumberFormat="1" applyFont="1" applyBorder="1"/>
    <xf numFmtId="0" fontId="6" fillId="0" borderId="1" xfId="0" applyFont="1" applyBorder="1" applyAlignment="1"/>
    <xf numFmtId="0" fontId="18" fillId="0" borderId="4" xfId="0" applyFont="1" applyBorder="1" applyAlignment="1">
      <alignment wrapText="1"/>
    </xf>
    <xf numFmtId="14" fontId="6" fillId="0" borderId="4" xfId="0" applyNumberFormat="1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0" fillId="3" borderId="4" xfId="0" applyFill="1" applyBorder="1"/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3" fillId="0" borderId="47" xfId="0" applyFont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50" zoomScaleNormal="50" workbookViewId="0">
      <selection activeCell="H17" sqref="H17"/>
    </sheetView>
  </sheetViews>
  <sheetFormatPr defaultRowHeight="15.75" x14ac:dyDescent="0.25"/>
  <sheetData>
    <row r="1" spans="1:9" ht="120.75" customHeight="1" x14ac:dyDescent="0.25">
      <c r="A1" s="356" t="s">
        <v>248</v>
      </c>
      <c r="B1" s="356"/>
      <c r="C1" s="356"/>
      <c r="D1" s="356"/>
      <c r="E1" s="356"/>
      <c r="F1" s="356"/>
      <c r="G1" s="356"/>
      <c r="H1" s="356"/>
      <c r="I1" s="356"/>
    </row>
    <row r="2" spans="1:9" ht="61.5" customHeight="1" x14ac:dyDescent="0.25">
      <c r="A2" s="356"/>
      <c r="B2" s="356"/>
      <c r="C2" s="356"/>
      <c r="D2" s="356"/>
      <c r="E2" s="356"/>
      <c r="F2" s="356"/>
      <c r="G2" s="356"/>
      <c r="H2" s="356"/>
      <c r="I2" s="356"/>
    </row>
    <row r="3" spans="1:9" ht="61.5" customHeight="1" x14ac:dyDescent="0.25">
      <c r="A3" s="356"/>
      <c r="B3" s="356"/>
      <c r="C3" s="356"/>
      <c r="D3" s="356"/>
      <c r="E3" s="356"/>
      <c r="F3" s="356"/>
      <c r="G3" s="356"/>
      <c r="H3" s="356"/>
      <c r="I3" s="356"/>
    </row>
    <row r="4" spans="1:9" ht="61.5" customHeight="1" x14ac:dyDescent="0.25"/>
    <row r="5" spans="1:9" ht="45.75" x14ac:dyDescent="0.65">
      <c r="A5" s="354" t="s">
        <v>219</v>
      </c>
      <c r="B5" s="354"/>
      <c r="C5" s="354"/>
      <c r="D5" s="354"/>
      <c r="E5" s="354"/>
      <c r="F5" s="354"/>
      <c r="G5" s="354"/>
      <c r="H5" s="354"/>
      <c r="I5" s="354"/>
    </row>
    <row r="6" spans="1:9" ht="61.5" x14ac:dyDescent="0.85">
      <c r="A6" s="355" t="s">
        <v>338</v>
      </c>
      <c r="B6" s="355"/>
      <c r="C6" s="355"/>
      <c r="D6" s="355"/>
      <c r="E6" s="355"/>
      <c r="F6" s="355"/>
      <c r="G6" s="355"/>
      <c r="H6" s="355"/>
      <c r="I6" s="355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0" zoomScaleNormal="80" workbookViewId="0">
      <selection activeCell="K6" sqref="K6"/>
    </sheetView>
  </sheetViews>
  <sheetFormatPr defaultRowHeight="15.75" x14ac:dyDescent="0.25"/>
  <cols>
    <col min="1" max="1" width="12.3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 x14ac:dyDescent="0.25">
      <c r="A1" s="407" t="s">
        <v>277</v>
      </c>
      <c r="B1" s="407"/>
      <c r="C1" s="407"/>
      <c r="D1" s="407"/>
      <c r="E1" s="407"/>
      <c r="F1" s="407"/>
      <c r="G1" s="407"/>
      <c r="H1" s="407"/>
      <c r="I1" s="407"/>
      <c r="J1" s="59"/>
    </row>
    <row r="2" spans="1:10" s="8" customFormat="1" ht="16.5" thickBot="1" x14ac:dyDescent="0.3">
      <c r="A2" s="67"/>
      <c r="B2" s="111"/>
      <c r="C2" s="421" t="s">
        <v>143</v>
      </c>
      <c r="D2" s="422"/>
      <c r="E2" s="422"/>
      <c r="F2" s="422"/>
      <c r="G2" s="422"/>
      <c r="H2" s="422"/>
      <c r="I2" s="423"/>
      <c r="J2" s="53"/>
    </row>
    <row r="3" spans="1:10" s="8" customFormat="1" ht="55.5" customHeight="1" thickBot="1" x14ac:dyDescent="0.3">
      <c r="A3" s="112" t="s">
        <v>69</v>
      </c>
      <c r="B3" s="91" t="s">
        <v>142</v>
      </c>
      <c r="C3" s="91" t="s">
        <v>70</v>
      </c>
      <c r="D3" s="91" t="s">
        <v>278</v>
      </c>
      <c r="E3" s="91" t="s">
        <v>245</v>
      </c>
      <c r="F3" s="91" t="s">
        <v>240</v>
      </c>
      <c r="G3" s="91" t="s">
        <v>238</v>
      </c>
      <c r="H3" s="337" t="s">
        <v>218</v>
      </c>
      <c r="I3" s="337" t="s">
        <v>204</v>
      </c>
      <c r="J3" s="54"/>
    </row>
    <row r="4" spans="1:10" s="8" customFormat="1" ht="47.25" x14ac:dyDescent="0.25">
      <c r="A4" s="113" t="s">
        <v>305</v>
      </c>
      <c r="B4" s="14">
        <v>1</v>
      </c>
      <c r="C4" s="27" t="s">
        <v>306</v>
      </c>
      <c r="D4" s="158">
        <v>0</v>
      </c>
      <c r="E4" s="158">
        <v>0</v>
      </c>
      <c r="F4" s="339">
        <v>62.5</v>
      </c>
      <c r="G4" s="158">
        <v>0</v>
      </c>
      <c r="H4" s="338">
        <v>78</v>
      </c>
      <c r="I4" s="338">
        <v>0</v>
      </c>
      <c r="J4" s="334"/>
    </row>
    <row r="5" spans="1:10" s="8" customFormat="1" ht="47.25" x14ac:dyDescent="0.25">
      <c r="A5" s="113" t="s">
        <v>305</v>
      </c>
      <c r="B5" s="64">
        <v>1</v>
      </c>
      <c r="C5" s="16" t="s">
        <v>307</v>
      </c>
      <c r="D5" s="159">
        <v>0</v>
      </c>
      <c r="E5" s="159">
        <v>0</v>
      </c>
      <c r="F5" s="340">
        <v>88.7</v>
      </c>
      <c r="G5" s="159">
        <v>85.4</v>
      </c>
      <c r="H5" s="159">
        <v>93</v>
      </c>
      <c r="I5" s="159">
        <v>77.7</v>
      </c>
      <c r="J5" s="335"/>
    </row>
    <row r="6" spans="1:10" s="8" customFormat="1" ht="47.25" x14ac:dyDescent="0.25">
      <c r="A6" s="113" t="s">
        <v>305</v>
      </c>
      <c r="B6" s="64">
        <v>2</v>
      </c>
      <c r="C6" s="16" t="s">
        <v>306</v>
      </c>
      <c r="D6" s="159">
        <v>0</v>
      </c>
      <c r="E6" s="340">
        <v>0</v>
      </c>
      <c r="F6" s="159">
        <v>90.9</v>
      </c>
      <c r="G6" s="159">
        <v>87</v>
      </c>
      <c r="H6" s="159">
        <v>70.599999999999994</v>
      </c>
      <c r="I6" s="159">
        <v>100</v>
      </c>
      <c r="J6" s="336"/>
    </row>
    <row r="7" spans="1:10" s="8" customFormat="1" ht="47.25" x14ac:dyDescent="0.25">
      <c r="A7" s="113" t="s">
        <v>305</v>
      </c>
      <c r="B7" s="64">
        <v>2</v>
      </c>
      <c r="C7" s="16" t="s">
        <v>307</v>
      </c>
      <c r="D7" s="159">
        <v>0</v>
      </c>
      <c r="E7" s="340">
        <v>36.6</v>
      </c>
      <c r="F7" s="159">
        <v>97.6</v>
      </c>
      <c r="G7" s="159">
        <v>87</v>
      </c>
      <c r="H7" s="159">
        <v>62</v>
      </c>
      <c r="I7" s="159">
        <v>87.1</v>
      </c>
      <c r="J7" s="336"/>
    </row>
    <row r="8" spans="1:10" s="8" customFormat="1" ht="31.5" x14ac:dyDescent="0.25">
      <c r="A8" s="210" t="s">
        <v>308</v>
      </c>
      <c r="B8" s="64">
        <v>1</v>
      </c>
      <c r="C8" s="16" t="s">
        <v>306</v>
      </c>
      <c r="D8" s="159">
        <v>0</v>
      </c>
      <c r="E8" s="159">
        <v>0</v>
      </c>
      <c r="F8" s="340">
        <v>71.2</v>
      </c>
      <c r="G8" s="159">
        <v>78.599999999999994</v>
      </c>
      <c r="H8" s="159">
        <v>76</v>
      </c>
      <c r="I8" s="159">
        <v>0</v>
      </c>
      <c r="J8" s="336"/>
    </row>
    <row r="9" spans="1:10" s="8" customFormat="1" ht="31.5" x14ac:dyDescent="0.25">
      <c r="A9" s="210" t="s">
        <v>308</v>
      </c>
      <c r="B9" s="64">
        <v>1</v>
      </c>
      <c r="C9" s="16" t="s">
        <v>307</v>
      </c>
      <c r="D9" s="159">
        <v>0</v>
      </c>
      <c r="E9" s="159">
        <v>0</v>
      </c>
      <c r="F9" s="340">
        <v>0</v>
      </c>
      <c r="G9" s="159">
        <v>0</v>
      </c>
      <c r="H9" s="159">
        <v>0</v>
      </c>
      <c r="I9" s="159">
        <v>0</v>
      </c>
    </row>
    <row r="10" spans="1:10" s="8" customFormat="1" x14ac:dyDescent="0.25">
      <c r="A10" s="3"/>
      <c r="B10" s="64"/>
      <c r="C10" s="3"/>
      <c r="D10" s="159"/>
      <c r="E10" s="159"/>
      <c r="F10" s="159"/>
      <c r="G10" s="159"/>
      <c r="H10" s="159"/>
      <c r="I10" s="159"/>
    </row>
    <row r="11" spans="1:10" s="8" customFormat="1" x14ac:dyDescent="0.25">
      <c r="A11" s="3"/>
      <c r="B11" s="64"/>
      <c r="C11" s="3"/>
      <c r="D11" s="159"/>
      <c r="E11" s="159"/>
      <c r="F11" s="159"/>
      <c r="G11" s="159"/>
      <c r="H11" s="159"/>
      <c r="I11" s="159"/>
    </row>
    <row r="12" spans="1:10" s="8" customFormat="1" x14ac:dyDescent="0.25">
      <c r="A12" s="3"/>
      <c r="B12" s="64"/>
      <c r="C12" s="3"/>
      <c r="D12" s="159"/>
      <c r="E12" s="159"/>
      <c r="F12" s="159"/>
      <c r="G12" s="159"/>
      <c r="H12" s="159"/>
      <c r="I12" s="159"/>
    </row>
    <row r="13" spans="1:10" s="8" customFormat="1" x14ac:dyDescent="0.25">
      <c r="A13" s="42"/>
    </row>
    <row r="14" spans="1:10" s="8" customFormat="1" x14ac:dyDescent="0.25">
      <c r="A14" s="43"/>
      <c r="B14" s="52"/>
    </row>
    <row r="15" spans="1:10" s="8" customFormat="1" x14ac:dyDescent="0.25">
      <c r="B15" s="52"/>
    </row>
    <row r="16" spans="1:10" s="8" customFormat="1" x14ac:dyDescent="0.25"/>
    <row r="17" s="8" customFormat="1" x14ac:dyDescent="0.25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D29" sqref="D29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 x14ac:dyDescent="0.25">
      <c r="A1" s="427" t="s">
        <v>279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s="5" customFormat="1" ht="16.5" thickBot="1" x14ac:dyDescent="0.3">
      <c r="A2" s="60" t="s">
        <v>280</v>
      </c>
      <c r="B2" s="60"/>
    </row>
    <row r="3" spans="1:11" s="5" customFormat="1" ht="15.75" customHeight="1" x14ac:dyDescent="0.25">
      <c r="A3" s="435" t="s">
        <v>53</v>
      </c>
      <c r="B3" s="424" t="s">
        <v>75</v>
      </c>
      <c r="C3" s="382" t="s">
        <v>239</v>
      </c>
      <c r="D3" s="382" t="s">
        <v>76</v>
      </c>
      <c r="E3" s="393"/>
      <c r="F3" s="434"/>
      <c r="G3" s="424" t="s">
        <v>77</v>
      </c>
      <c r="H3" s="382" t="s">
        <v>239</v>
      </c>
      <c r="I3" s="382" t="s">
        <v>78</v>
      </c>
      <c r="J3" s="393"/>
      <c r="K3" s="434"/>
    </row>
    <row r="4" spans="1:11" s="5" customFormat="1" ht="32.25" thickBot="1" x14ac:dyDescent="0.3">
      <c r="A4" s="436"/>
      <c r="B4" s="397"/>
      <c r="C4" s="398"/>
      <c r="D4" s="110" t="s">
        <v>16</v>
      </c>
      <c r="E4" s="110" t="s">
        <v>17</v>
      </c>
      <c r="F4" s="114" t="s">
        <v>18</v>
      </c>
      <c r="G4" s="397"/>
      <c r="H4" s="398"/>
      <c r="I4" s="110" t="s">
        <v>16</v>
      </c>
      <c r="J4" s="110" t="s">
        <v>17</v>
      </c>
      <c r="K4" s="114" t="s">
        <v>18</v>
      </c>
    </row>
    <row r="5" spans="1:11" s="5" customFormat="1" x14ac:dyDescent="0.25">
      <c r="A5" s="215" t="s">
        <v>309</v>
      </c>
      <c r="B5" s="204">
        <v>8</v>
      </c>
      <c r="C5" s="113">
        <v>8</v>
      </c>
      <c r="D5" s="113">
        <v>32</v>
      </c>
      <c r="E5" s="113"/>
      <c r="F5" s="205"/>
      <c r="G5" s="204">
        <v>0</v>
      </c>
      <c r="H5" s="113">
        <v>0</v>
      </c>
      <c r="I5" s="113"/>
      <c r="J5" s="113"/>
      <c r="K5" s="205"/>
    </row>
    <row r="6" spans="1:11" s="5" customFormat="1" x14ac:dyDescent="0.25">
      <c r="A6" s="213"/>
      <c r="B6" s="211"/>
      <c r="C6" s="210"/>
      <c r="D6" s="210"/>
      <c r="E6" s="210"/>
      <c r="F6" s="212"/>
      <c r="G6" s="211"/>
      <c r="H6" s="210"/>
      <c r="I6" s="210"/>
      <c r="J6" s="210"/>
      <c r="K6" s="212"/>
    </row>
    <row r="7" spans="1:11" s="5" customFormat="1" x14ac:dyDescent="0.25">
      <c r="A7" s="213"/>
      <c r="B7" s="211"/>
      <c r="C7" s="210"/>
      <c r="D7" s="210"/>
      <c r="E7" s="210"/>
      <c r="F7" s="212"/>
      <c r="G7" s="211"/>
      <c r="H7" s="210"/>
      <c r="I7" s="210"/>
      <c r="J7" s="210"/>
      <c r="K7" s="212"/>
    </row>
    <row r="8" spans="1:11" x14ac:dyDescent="0.25">
      <c r="A8" s="214"/>
      <c r="B8" s="206"/>
      <c r="C8" s="3"/>
      <c r="D8" s="3"/>
      <c r="E8" s="3"/>
      <c r="F8" s="207"/>
      <c r="G8" s="206"/>
      <c r="H8" s="3"/>
      <c r="I8" s="3"/>
      <c r="J8" s="3"/>
      <c r="K8" s="207"/>
    </row>
    <row r="9" spans="1:11" x14ac:dyDescent="0.25">
      <c r="A9" s="214"/>
      <c r="B9" s="206"/>
      <c r="C9" s="3"/>
      <c r="D9" s="3"/>
      <c r="E9" s="3"/>
      <c r="F9" s="207"/>
      <c r="G9" s="206"/>
      <c r="H9" s="3"/>
      <c r="I9" s="3"/>
      <c r="J9" s="3"/>
      <c r="K9" s="207"/>
    </row>
    <row r="10" spans="1:11" ht="16.5" thickBot="1" x14ac:dyDescent="0.3">
      <c r="A10" s="216"/>
      <c r="B10" s="223"/>
      <c r="C10" s="217"/>
      <c r="D10" s="217"/>
      <c r="E10" s="217"/>
      <c r="F10" s="218"/>
      <c r="G10" s="223"/>
      <c r="H10" s="217"/>
      <c r="I10" s="217"/>
      <c r="J10" s="217"/>
      <c r="K10" s="218"/>
    </row>
    <row r="11" spans="1:11" ht="16.5" thickBot="1" x14ac:dyDescent="0.3">
      <c r="A11" s="219" t="s">
        <v>57</v>
      </c>
      <c r="B11" s="224">
        <f>SUM(B5:B10)</f>
        <v>8</v>
      </c>
      <c r="C11" s="221">
        <f>SUM(C5:C10)</f>
        <v>8</v>
      </c>
      <c r="D11" s="221">
        <f t="shared" ref="D11:K11" si="0">SUM(D5:D10)</f>
        <v>32</v>
      </c>
      <c r="E11" s="221">
        <f t="shared" si="0"/>
        <v>0</v>
      </c>
      <c r="F11" s="222">
        <f t="shared" si="0"/>
        <v>0</v>
      </c>
      <c r="G11" s="224">
        <f t="shared" ref="G11" si="1">SUM(G5:G10)</f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  <c r="K11" s="222">
        <f t="shared" si="0"/>
        <v>0</v>
      </c>
    </row>
    <row r="13" spans="1:11" ht="16.5" thickBot="1" x14ac:dyDescent="0.3">
      <c r="A13" s="60" t="s">
        <v>246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 x14ac:dyDescent="0.25">
      <c r="A14" s="428" t="s">
        <v>53</v>
      </c>
      <c r="B14" s="425" t="s">
        <v>75</v>
      </c>
      <c r="C14" s="415" t="s">
        <v>239</v>
      </c>
      <c r="D14" s="431" t="s">
        <v>76</v>
      </c>
      <c r="E14" s="432"/>
      <c r="F14" s="433"/>
      <c r="G14" s="425" t="s">
        <v>77</v>
      </c>
      <c r="H14" s="415" t="s">
        <v>239</v>
      </c>
      <c r="I14" s="431" t="s">
        <v>78</v>
      </c>
      <c r="J14" s="432"/>
      <c r="K14" s="433"/>
    </row>
    <row r="15" spans="1:11" ht="32.25" thickBot="1" x14ac:dyDescent="0.3">
      <c r="A15" s="429"/>
      <c r="B15" s="426"/>
      <c r="C15" s="430"/>
      <c r="D15" s="110" t="s">
        <v>16</v>
      </c>
      <c r="E15" s="110" t="s">
        <v>17</v>
      </c>
      <c r="F15" s="114" t="s">
        <v>18</v>
      </c>
      <c r="G15" s="426"/>
      <c r="H15" s="430"/>
      <c r="I15" s="110" t="s">
        <v>16</v>
      </c>
      <c r="J15" s="110" t="s">
        <v>17</v>
      </c>
      <c r="K15" s="114" t="s">
        <v>18</v>
      </c>
    </row>
    <row r="16" spans="1:11" x14ac:dyDescent="0.25">
      <c r="A16" s="229" t="s">
        <v>309</v>
      </c>
      <c r="B16" s="231">
        <v>2</v>
      </c>
      <c r="C16" s="89">
        <v>2</v>
      </c>
      <c r="D16" s="89">
        <v>6</v>
      </c>
      <c r="E16" s="89"/>
      <c r="F16" s="232"/>
      <c r="G16" s="231">
        <v>0</v>
      </c>
      <c r="H16" s="89">
        <v>0</v>
      </c>
      <c r="I16" s="89"/>
      <c r="J16" s="89"/>
      <c r="K16" s="232"/>
    </row>
    <row r="17" spans="1:11" x14ac:dyDescent="0.25">
      <c r="A17" s="229"/>
      <c r="B17" s="231"/>
      <c r="C17" s="89"/>
      <c r="D17" s="89"/>
      <c r="E17" s="89"/>
      <c r="F17" s="232"/>
      <c r="G17" s="231"/>
      <c r="H17" s="89"/>
      <c r="I17" s="89"/>
      <c r="J17" s="89"/>
      <c r="K17" s="232"/>
    </row>
    <row r="18" spans="1:11" x14ac:dyDescent="0.25">
      <c r="A18" s="229"/>
      <c r="B18" s="231"/>
      <c r="C18" s="89"/>
      <c r="D18" s="89"/>
      <c r="E18" s="89"/>
      <c r="F18" s="232"/>
      <c r="G18" s="231"/>
      <c r="H18" s="89"/>
      <c r="I18" s="89"/>
      <c r="J18" s="89"/>
      <c r="K18" s="232"/>
    </row>
    <row r="19" spans="1:11" x14ac:dyDescent="0.25">
      <c r="A19" s="214"/>
      <c r="B19" s="206"/>
      <c r="C19" s="3"/>
      <c r="D19" s="3"/>
      <c r="E19" s="3"/>
      <c r="F19" s="207"/>
      <c r="G19" s="206"/>
      <c r="H19" s="3"/>
      <c r="I19" s="3"/>
      <c r="J19" s="3"/>
      <c r="K19" s="207"/>
    </row>
    <row r="20" spans="1:11" x14ac:dyDescent="0.25">
      <c r="A20" s="214"/>
      <c r="B20" s="206"/>
      <c r="C20" s="3"/>
      <c r="D20" s="3"/>
      <c r="E20" s="3"/>
      <c r="F20" s="207"/>
      <c r="G20" s="206"/>
      <c r="H20" s="3"/>
      <c r="I20" s="3"/>
      <c r="J20" s="3"/>
      <c r="K20" s="207"/>
    </row>
    <row r="21" spans="1:11" ht="16.5" thickBot="1" x14ac:dyDescent="0.3">
      <c r="A21" s="216"/>
      <c r="B21" s="223"/>
      <c r="C21" s="217"/>
      <c r="D21" s="217"/>
      <c r="E21" s="217"/>
      <c r="F21" s="218"/>
      <c r="G21" s="223"/>
      <c r="H21" s="217"/>
      <c r="I21" s="217"/>
      <c r="J21" s="217"/>
      <c r="K21" s="218"/>
    </row>
    <row r="22" spans="1:11" ht="16.5" thickBot="1" x14ac:dyDescent="0.3">
      <c r="A22" s="230" t="s">
        <v>57</v>
      </c>
      <c r="B22" s="224">
        <f>SUM(B16:B21)</f>
        <v>2</v>
      </c>
      <c r="C22" s="221">
        <f>SUM(C16:C21)</f>
        <v>2</v>
      </c>
      <c r="D22" s="221">
        <f t="shared" ref="D22:K22" si="2">SUM(D16:D21)</f>
        <v>6</v>
      </c>
      <c r="E22" s="221">
        <f t="shared" si="2"/>
        <v>0</v>
      </c>
      <c r="F22" s="222">
        <f t="shared" si="2"/>
        <v>0</v>
      </c>
      <c r="G22" s="224">
        <f t="shared" ref="G22" si="3">SUM(G16:G21)</f>
        <v>0</v>
      </c>
      <c r="H22" s="221">
        <f t="shared" si="2"/>
        <v>0</v>
      </c>
      <c r="I22" s="221">
        <f t="shared" si="2"/>
        <v>0</v>
      </c>
      <c r="J22" s="221">
        <f t="shared" si="2"/>
        <v>0</v>
      </c>
      <c r="K22" s="222">
        <f t="shared" si="2"/>
        <v>0</v>
      </c>
    </row>
    <row r="23" spans="1:11" ht="16.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233" t="s">
        <v>199</v>
      </c>
      <c r="B24" s="235">
        <f>+B11-B22</f>
        <v>6</v>
      </c>
      <c r="C24" s="225">
        <f>+C11-C22</f>
        <v>6</v>
      </c>
      <c r="D24" s="225">
        <f t="shared" ref="D24:K24" si="4">+D11-D22</f>
        <v>26</v>
      </c>
      <c r="E24" s="225">
        <f t="shared" si="4"/>
        <v>0</v>
      </c>
      <c r="F24" s="226">
        <f t="shared" si="4"/>
        <v>0</v>
      </c>
      <c r="G24" s="235">
        <f t="shared" ref="G24" si="5">+G11-G22</f>
        <v>0</v>
      </c>
      <c r="H24" s="225">
        <f t="shared" si="4"/>
        <v>0</v>
      </c>
      <c r="I24" s="225">
        <f t="shared" si="4"/>
        <v>0</v>
      </c>
      <c r="J24" s="225">
        <f t="shared" si="4"/>
        <v>0</v>
      </c>
      <c r="K24" s="226">
        <f t="shared" si="4"/>
        <v>0</v>
      </c>
    </row>
    <row r="25" spans="1:11" ht="16.5" thickBot="1" x14ac:dyDescent="0.3">
      <c r="A25" s="234" t="s">
        <v>183</v>
      </c>
      <c r="B25" s="236">
        <f>+IFERROR(B24/B22,0)*100</f>
        <v>300</v>
      </c>
      <c r="C25" s="227">
        <f>+IFERROR(C24/C22,0)*100</f>
        <v>300</v>
      </c>
      <c r="D25" s="227">
        <f t="shared" ref="D25:K25" si="6">+IFERROR(D24/D22,0)*100</f>
        <v>433.33333333333331</v>
      </c>
      <c r="E25" s="227">
        <f t="shared" si="6"/>
        <v>0</v>
      </c>
      <c r="F25" s="228">
        <f t="shared" si="6"/>
        <v>0</v>
      </c>
      <c r="G25" s="236">
        <f t="shared" ref="G25" si="7">+IFERROR(G24/G22,0)*100</f>
        <v>0</v>
      </c>
      <c r="H25" s="227">
        <f t="shared" si="6"/>
        <v>0</v>
      </c>
      <c r="I25" s="227">
        <f t="shared" si="6"/>
        <v>0</v>
      </c>
      <c r="J25" s="227">
        <f t="shared" si="6"/>
        <v>0</v>
      </c>
      <c r="K25" s="228">
        <f t="shared" si="6"/>
        <v>0</v>
      </c>
    </row>
    <row r="26" spans="1:11" x14ac:dyDescent="0.25">
      <c r="J26" s="18"/>
      <c r="K26" s="18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70" zoomScaleNormal="100" zoomScaleSheetLayoutView="70" workbookViewId="0">
      <selection activeCell="A3" sqref="A3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427" t="s">
        <v>281</v>
      </c>
      <c r="B1" s="427"/>
      <c r="C1" s="427"/>
      <c r="D1" s="427"/>
      <c r="E1" s="427"/>
      <c r="F1" s="427"/>
      <c r="G1" s="5"/>
      <c r="H1" s="5"/>
      <c r="I1" s="13"/>
      <c r="J1" s="13"/>
    </row>
    <row r="2" spans="1:10" ht="48" thickBot="1" x14ac:dyDescent="0.3">
      <c r="A2" s="116" t="s">
        <v>48</v>
      </c>
      <c r="B2" s="107" t="s">
        <v>80</v>
      </c>
      <c r="C2" s="107" t="s">
        <v>81</v>
      </c>
      <c r="D2" s="107" t="s">
        <v>82</v>
      </c>
      <c r="E2" s="107" t="s">
        <v>83</v>
      </c>
      <c r="F2" s="108" t="s">
        <v>122</v>
      </c>
      <c r="G2" s="22"/>
      <c r="H2" s="22"/>
    </row>
    <row r="3" spans="1:10" x14ac:dyDescent="0.25">
      <c r="A3" s="89"/>
      <c r="B3" s="89"/>
      <c r="C3" s="89"/>
      <c r="D3" s="89"/>
      <c r="E3" s="89"/>
      <c r="F3" s="115"/>
      <c r="G3" s="17"/>
      <c r="H3" s="17"/>
    </row>
    <row r="4" spans="1:10" x14ac:dyDescent="0.25">
      <c r="A4" s="89"/>
      <c r="B4" s="89"/>
      <c r="C4" s="89"/>
      <c r="D4" s="89"/>
      <c r="E4" s="89"/>
      <c r="F4" s="115"/>
      <c r="G4" s="17"/>
      <c r="H4" s="17"/>
    </row>
    <row r="5" spans="1:10" x14ac:dyDescent="0.25">
      <c r="A5" s="89"/>
      <c r="B5" s="89"/>
      <c r="C5" s="89"/>
      <c r="D5" s="89"/>
      <c r="E5" s="89"/>
      <c r="F5" s="115"/>
      <c r="G5" s="17"/>
      <c r="H5" s="17"/>
    </row>
    <row r="6" spans="1:10" x14ac:dyDescent="0.25">
      <c r="A6" s="89"/>
      <c r="B6" s="89"/>
      <c r="C6" s="89"/>
      <c r="D6" s="89"/>
      <c r="E6" s="89"/>
      <c r="F6" s="115"/>
      <c r="G6" s="17"/>
      <c r="H6" s="17"/>
    </row>
    <row r="7" spans="1:10" x14ac:dyDescent="0.25">
      <c r="A7" s="3"/>
      <c r="B7" s="3"/>
      <c r="C7" s="3"/>
      <c r="D7" s="3"/>
      <c r="E7" s="3"/>
      <c r="F7" s="15"/>
      <c r="G7" s="17"/>
      <c r="H7" s="17"/>
    </row>
    <row r="8" spans="1:10" x14ac:dyDescent="0.25">
      <c r="A8" s="3"/>
      <c r="B8" s="3"/>
      <c r="C8" s="3"/>
      <c r="D8" s="3"/>
      <c r="E8" s="3"/>
      <c r="F8" s="15"/>
      <c r="G8" s="17"/>
      <c r="H8" s="17"/>
    </row>
    <row r="9" spans="1:10" x14ac:dyDescent="0.25">
      <c r="A9" s="3"/>
      <c r="B9" s="3"/>
      <c r="C9" s="3"/>
      <c r="D9" s="3"/>
      <c r="E9" s="3"/>
      <c r="F9" s="15"/>
      <c r="G9" s="17"/>
      <c r="H9" s="17"/>
    </row>
    <row r="10" spans="1:10" ht="12.75" customHeight="1" thickBot="1" x14ac:dyDescent="0.3">
      <c r="A10" s="8"/>
      <c r="B10" s="8"/>
      <c r="C10" s="8"/>
      <c r="D10" s="8"/>
      <c r="E10" s="8"/>
      <c r="F10" s="17"/>
      <c r="G10" s="17"/>
      <c r="H10" s="17"/>
    </row>
    <row r="11" spans="1:10" ht="64.5" customHeight="1" thickBot="1" x14ac:dyDescent="0.3">
      <c r="B11" s="117" t="s">
        <v>84</v>
      </c>
      <c r="C11" s="92"/>
      <c r="D11" s="108" t="s">
        <v>85</v>
      </c>
      <c r="E11" s="8"/>
      <c r="F11" s="17"/>
      <c r="G11" s="17"/>
      <c r="H11" s="17"/>
    </row>
    <row r="12" spans="1:10" x14ac:dyDescent="0.25">
      <c r="B12" s="27" t="s">
        <v>282</v>
      </c>
      <c r="C12" s="28"/>
      <c r="D12" s="89"/>
      <c r="E12" s="8"/>
      <c r="F12" s="8"/>
      <c r="G12" s="8"/>
      <c r="H12" s="8"/>
    </row>
    <row r="13" spans="1:10" x14ac:dyDescent="0.25">
      <c r="B13" s="27" t="s">
        <v>283</v>
      </c>
      <c r="C13" s="29"/>
      <c r="D13" s="3"/>
      <c r="E13" s="8"/>
      <c r="F13" s="8"/>
      <c r="G13" s="8"/>
      <c r="H13" s="8"/>
    </row>
    <row r="14" spans="1:10" x14ac:dyDescent="0.25">
      <c r="B14" s="27" t="s">
        <v>284</v>
      </c>
      <c r="C14" s="29"/>
      <c r="D14" s="3"/>
      <c r="E14" s="8"/>
      <c r="F14" s="8"/>
      <c r="G14" s="8"/>
      <c r="H14" s="8"/>
    </row>
    <row r="15" spans="1:10" x14ac:dyDescent="0.25">
      <c r="B15" s="16" t="s">
        <v>186</v>
      </c>
      <c r="C15" s="29"/>
      <c r="D15" s="3"/>
      <c r="E15" s="8"/>
      <c r="F15" s="8"/>
      <c r="G15" s="8"/>
      <c r="H15" s="8"/>
    </row>
    <row r="16" spans="1:10" x14ac:dyDescent="0.25">
      <c r="B16" s="3" t="s">
        <v>19</v>
      </c>
      <c r="C16" s="29"/>
      <c r="D16" s="3"/>
      <c r="E16" s="8"/>
      <c r="F16" s="8"/>
      <c r="G16" s="8"/>
      <c r="H16" s="8"/>
    </row>
    <row r="17" spans="2:6" x14ac:dyDescent="0.25">
      <c r="B17" s="3" t="s">
        <v>20</v>
      </c>
      <c r="C17" s="29"/>
      <c r="D17" s="3"/>
      <c r="E17" s="8"/>
      <c r="F17" s="8"/>
    </row>
    <row r="18" spans="2:6" x14ac:dyDescent="0.25">
      <c r="B18" s="3" t="s">
        <v>131</v>
      </c>
      <c r="C18" s="29"/>
      <c r="D18" s="3"/>
      <c r="E18" s="8"/>
      <c r="F18" s="8"/>
    </row>
    <row r="19" spans="2:6" ht="9.75" customHeight="1" thickBot="1" x14ac:dyDescent="0.3">
      <c r="B19" s="8"/>
      <c r="C19" s="8"/>
      <c r="D19" s="8"/>
      <c r="E19" s="8"/>
      <c r="F19" s="8"/>
    </row>
    <row r="20" spans="2:6" ht="31.5" customHeight="1" thickBot="1" x14ac:dyDescent="0.3">
      <c r="B20" s="118" t="s">
        <v>184</v>
      </c>
      <c r="C20" s="119" t="s">
        <v>185</v>
      </c>
      <c r="E20" s="8"/>
      <c r="F20" s="8"/>
    </row>
    <row r="21" spans="2:6" ht="32.25" customHeight="1" x14ac:dyDescent="0.25">
      <c r="B21" s="63"/>
      <c r="C21" s="27"/>
      <c r="D21" s="42"/>
      <c r="E21" s="8"/>
      <c r="F21" s="8"/>
    </row>
    <row r="22" spans="2:6" x14ac:dyDescent="0.25">
      <c r="D22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activeCell="C14" sqref="C14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37" t="s">
        <v>285</v>
      </c>
      <c r="B1" s="437"/>
      <c r="C1" s="437"/>
      <c r="D1" s="437"/>
      <c r="E1" s="437"/>
      <c r="F1" s="437"/>
      <c r="G1" s="30"/>
    </row>
    <row r="2" spans="1:7" ht="32.25" thickBot="1" x14ac:dyDescent="0.3">
      <c r="A2" s="121" t="s">
        <v>48</v>
      </c>
      <c r="B2" s="93" t="s">
        <v>80</v>
      </c>
      <c r="C2" s="93" t="s">
        <v>81</v>
      </c>
      <c r="D2" s="93" t="s">
        <v>82</v>
      </c>
      <c r="E2" s="93" t="s">
        <v>201</v>
      </c>
      <c r="F2" s="94" t="s">
        <v>122</v>
      </c>
      <c r="G2" s="11"/>
    </row>
    <row r="3" spans="1:7" x14ac:dyDescent="0.25">
      <c r="A3" s="85"/>
      <c r="B3" s="85"/>
      <c r="C3" s="85"/>
      <c r="D3" s="85"/>
      <c r="E3" s="85"/>
      <c r="F3" s="120"/>
      <c r="G3" s="17"/>
    </row>
    <row r="4" spans="1:7" x14ac:dyDescent="0.25">
      <c r="A4" s="55"/>
      <c r="B4" s="55"/>
      <c r="C4" s="55"/>
      <c r="D4" s="55"/>
      <c r="E4" s="55"/>
      <c r="F4" s="31"/>
      <c r="G4" s="17"/>
    </row>
    <row r="5" spans="1:7" x14ac:dyDescent="0.25">
      <c r="A5" s="55"/>
      <c r="B5" s="55"/>
      <c r="C5" s="55"/>
      <c r="D5" s="55"/>
      <c r="E5" s="55"/>
      <c r="F5" s="31"/>
      <c r="G5" s="17"/>
    </row>
    <row r="6" spans="1:7" x14ac:dyDescent="0.25">
      <c r="A6" s="55"/>
      <c r="B6" s="55"/>
      <c r="C6" s="55"/>
      <c r="D6" s="55"/>
      <c r="E6" s="55"/>
      <c r="F6" s="31"/>
      <c r="G6" s="17"/>
    </row>
    <row r="7" spans="1:7" x14ac:dyDescent="0.25">
      <c r="A7" s="55"/>
      <c r="B7" s="55"/>
      <c r="C7" s="55"/>
      <c r="D7" s="55"/>
      <c r="E7" s="55"/>
      <c r="F7" s="31"/>
      <c r="G7" s="17"/>
    </row>
    <row r="8" spans="1:7" x14ac:dyDescent="0.25">
      <c r="A8" s="55"/>
      <c r="B8" s="55"/>
      <c r="C8" s="55"/>
      <c r="D8" s="55"/>
      <c r="E8" s="55"/>
      <c r="F8" s="31"/>
      <c r="G8" s="17"/>
    </row>
    <row r="9" spans="1:7" x14ac:dyDescent="0.25">
      <c r="A9" s="55"/>
      <c r="B9" s="55"/>
      <c r="C9" s="55"/>
      <c r="D9" s="55"/>
      <c r="E9" s="55"/>
      <c r="F9" s="31"/>
      <c r="G9" s="17"/>
    </row>
    <row r="10" spans="1:7" x14ac:dyDescent="0.25">
      <c r="A10" s="55"/>
      <c r="B10" s="55"/>
      <c r="C10" s="55"/>
      <c r="D10" s="55"/>
      <c r="E10" s="55"/>
      <c r="F10" s="31"/>
      <c r="G10" s="8"/>
    </row>
    <row r="11" spans="1:7" ht="16.5" thickBot="1" x14ac:dyDescent="0.3">
      <c r="A11" s="71"/>
      <c r="B11" s="71"/>
      <c r="C11" s="71"/>
      <c r="D11" s="71"/>
      <c r="E11" s="71"/>
      <c r="F11" s="72"/>
      <c r="G11" s="8"/>
    </row>
    <row r="12" spans="1:7" ht="53.25" customHeight="1" thickBot="1" x14ac:dyDescent="0.3">
      <c r="A12" s="73"/>
      <c r="B12" s="122" t="s">
        <v>86</v>
      </c>
      <c r="C12" s="123"/>
      <c r="D12" s="124" t="s">
        <v>85</v>
      </c>
      <c r="E12" s="71"/>
      <c r="F12" s="72"/>
      <c r="G12" s="8"/>
    </row>
    <row r="13" spans="1:7" x14ac:dyDescent="0.25">
      <c r="A13" s="73"/>
      <c r="B13" s="76" t="s">
        <v>282</v>
      </c>
      <c r="C13" s="75"/>
      <c r="D13" s="85"/>
      <c r="E13" s="71"/>
      <c r="F13" s="71"/>
      <c r="G13" s="8"/>
    </row>
    <row r="14" spans="1:7" x14ac:dyDescent="0.25">
      <c r="A14" s="73"/>
      <c r="B14" s="76" t="s">
        <v>283</v>
      </c>
      <c r="C14" s="77"/>
      <c r="D14" s="55"/>
      <c r="E14" s="71"/>
      <c r="F14" s="71"/>
      <c r="G14" s="8"/>
    </row>
    <row r="15" spans="1:7" x14ac:dyDescent="0.25">
      <c r="A15" s="73"/>
      <c r="B15" s="76" t="s">
        <v>284</v>
      </c>
      <c r="C15" s="77"/>
      <c r="D15" s="55"/>
      <c r="E15" s="71"/>
      <c r="F15" s="71"/>
      <c r="G15" s="8"/>
    </row>
    <row r="16" spans="1:7" x14ac:dyDescent="0.25">
      <c r="A16" s="73"/>
      <c r="B16" s="74" t="s">
        <v>186</v>
      </c>
      <c r="C16" s="77"/>
      <c r="D16" s="55"/>
      <c r="E16" s="71"/>
      <c r="F16" s="71"/>
      <c r="G16" s="8"/>
    </row>
    <row r="17" spans="1:7" x14ac:dyDescent="0.25">
      <c r="A17" s="73"/>
      <c r="B17" s="55" t="s">
        <v>19</v>
      </c>
      <c r="C17" s="77"/>
      <c r="D17" s="55"/>
      <c r="E17" s="71"/>
      <c r="F17" s="71"/>
      <c r="G17" s="8"/>
    </row>
    <row r="18" spans="1:7" x14ac:dyDescent="0.25">
      <c r="A18" s="73"/>
      <c r="B18" s="55" t="s">
        <v>20</v>
      </c>
      <c r="C18" s="77"/>
      <c r="D18" s="55"/>
      <c r="E18" s="71"/>
      <c r="F18" s="71"/>
    </row>
    <row r="19" spans="1:7" x14ac:dyDescent="0.25">
      <c r="A19" s="73"/>
      <c r="B19" s="55" t="s">
        <v>131</v>
      </c>
      <c r="C19" s="77"/>
      <c r="D19" s="55"/>
      <c r="E19" s="71"/>
      <c r="F19" s="71"/>
    </row>
    <row r="20" spans="1:7" ht="16.5" thickBot="1" x14ac:dyDescent="0.3">
      <c r="A20" s="73"/>
      <c r="B20" s="71"/>
      <c r="C20" s="71"/>
      <c r="D20" s="71"/>
      <c r="E20" s="71"/>
      <c r="F20" s="71"/>
    </row>
    <row r="21" spans="1:7" ht="31.5" customHeight="1" thickBot="1" x14ac:dyDescent="0.3">
      <c r="A21" s="73"/>
      <c r="B21" s="125" t="s">
        <v>187</v>
      </c>
      <c r="C21" s="126" t="s">
        <v>188</v>
      </c>
      <c r="E21" s="71"/>
      <c r="F21" s="71"/>
    </row>
    <row r="22" spans="1:7" ht="29.25" customHeight="1" x14ac:dyDescent="0.25">
      <c r="A22" s="73"/>
      <c r="B22" s="63"/>
      <c r="C22" s="76"/>
      <c r="D22" s="78"/>
      <c r="E22" s="71"/>
      <c r="F22" s="71"/>
    </row>
    <row r="23" spans="1:7" x14ac:dyDescent="0.25">
      <c r="D23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="60" zoomScaleNormal="100" workbookViewId="0">
      <selection activeCell="B24" sqref="B24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39" t="s">
        <v>286</v>
      </c>
      <c r="B1" s="439"/>
      <c r="C1" s="439"/>
      <c r="D1" s="439"/>
      <c r="E1" s="439"/>
      <c r="F1" s="439"/>
      <c r="G1" s="439"/>
      <c r="H1" s="439"/>
      <c r="I1" s="439"/>
      <c r="J1" s="194"/>
    </row>
    <row r="2" spans="1:10" s="5" customFormat="1" ht="174" customHeight="1" thickBot="1" x14ac:dyDescent="0.3">
      <c r="A2" s="90" t="s">
        <v>87</v>
      </c>
      <c r="B2" s="107" t="s">
        <v>150</v>
      </c>
      <c r="C2" s="107" t="s">
        <v>88</v>
      </c>
      <c r="D2" s="107" t="s">
        <v>156</v>
      </c>
      <c r="E2" s="107" t="s">
        <v>89</v>
      </c>
      <c r="F2" s="107" t="s">
        <v>90</v>
      </c>
      <c r="G2" s="107" t="s">
        <v>91</v>
      </c>
      <c r="H2" s="107" t="s">
        <v>92</v>
      </c>
      <c r="I2" s="108" t="s">
        <v>93</v>
      </c>
      <c r="J2" s="19"/>
    </row>
    <row r="3" spans="1:10" x14ac:dyDescent="0.25">
      <c r="A3" s="115" t="s">
        <v>189</v>
      </c>
      <c r="B3" s="115"/>
      <c r="C3" s="89"/>
      <c r="D3" s="89"/>
      <c r="E3" s="89"/>
      <c r="F3" s="89"/>
      <c r="G3" s="89"/>
      <c r="H3" s="89"/>
      <c r="I3" s="89"/>
      <c r="J3" s="8"/>
    </row>
    <row r="4" spans="1:10" x14ac:dyDescent="0.25">
      <c r="A4" s="15" t="s">
        <v>190</v>
      </c>
      <c r="B4" s="15"/>
      <c r="C4" s="3"/>
      <c r="D4" s="3"/>
      <c r="E4" s="3"/>
      <c r="F4" s="3"/>
      <c r="G4" s="3"/>
      <c r="H4" s="3"/>
      <c r="I4" s="3"/>
      <c r="J4" s="8"/>
    </row>
    <row r="5" spans="1:10" x14ac:dyDescent="0.25">
      <c r="A5" s="15" t="s">
        <v>106</v>
      </c>
      <c r="B5" s="15"/>
      <c r="C5" s="3"/>
      <c r="D5" s="3"/>
      <c r="E5" s="3"/>
      <c r="F5" s="3"/>
      <c r="G5" s="3"/>
      <c r="H5" s="3"/>
      <c r="I5" s="3"/>
      <c r="J5" s="8"/>
    </row>
    <row r="6" spans="1:10" x14ac:dyDescent="0.25">
      <c r="A6" s="161" t="s">
        <v>57</v>
      </c>
      <c r="B6" s="160">
        <f>SUM(B3:B5)</f>
        <v>0</v>
      </c>
      <c r="C6" s="162">
        <f>+IFERROR(($B$3*C3+$B$4*C4+$B$5*C5)/$B$6,0)</f>
        <v>0</v>
      </c>
      <c r="D6" s="162">
        <f>+IFERROR(($B$3*D3+$B$4*D4+$B$5*D5)/$B$6,0)</f>
        <v>0</v>
      </c>
      <c r="E6" s="162">
        <f>+IFERROR(($B$3*E3+$B$4*E4+$B$5*E5)/$B$6,0)</f>
        <v>0</v>
      </c>
      <c r="F6" s="160">
        <f>SUM(F3:F5)</f>
        <v>0</v>
      </c>
      <c r="G6" s="160">
        <f>SUM(G3:G5)</f>
        <v>0</v>
      </c>
      <c r="H6" s="160">
        <f>SUM(H3:H5)</f>
        <v>0</v>
      </c>
      <c r="I6" s="160">
        <f>SUM(I3:I5)</f>
        <v>0</v>
      </c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6.5" thickBot="1" x14ac:dyDescent="0.3">
      <c r="A8" s="438" t="s">
        <v>94</v>
      </c>
      <c r="B8" s="438"/>
      <c r="C8" s="438"/>
      <c r="D8" s="11"/>
      <c r="E8" s="11"/>
      <c r="F8" s="11"/>
      <c r="G8" s="11"/>
      <c r="H8" s="11"/>
      <c r="I8" s="11"/>
      <c r="J8" s="11"/>
    </row>
    <row r="9" spans="1:10" s="1" customFormat="1" ht="32.25" thickBot="1" x14ac:dyDescent="0.3">
      <c r="A9" s="90" t="s">
        <v>95</v>
      </c>
      <c r="B9" s="105" t="s">
        <v>96</v>
      </c>
      <c r="C9" s="106" t="s">
        <v>151</v>
      </c>
      <c r="D9" s="11"/>
      <c r="E9" s="11"/>
      <c r="F9" s="11"/>
      <c r="G9" s="11"/>
      <c r="H9" s="11"/>
      <c r="I9" s="11"/>
      <c r="J9" s="11"/>
    </row>
    <row r="10" spans="1:10" x14ac:dyDescent="0.25">
      <c r="A10" s="115" t="s">
        <v>191</v>
      </c>
      <c r="B10" s="115"/>
      <c r="C10" s="127"/>
      <c r="D10" s="8"/>
      <c r="E10" s="8"/>
      <c r="F10" s="8"/>
      <c r="G10" s="8"/>
      <c r="H10" s="8"/>
      <c r="I10" s="8"/>
      <c r="J10" s="8"/>
    </row>
    <row r="11" spans="1:10" x14ac:dyDescent="0.25">
      <c r="A11" s="15" t="s">
        <v>192</v>
      </c>
      <c r="B11" s="15"/>
      <c r="C11" s="4"/>
      <c r="D11" s="8"/>
      <c r="E11" s="8"/>
      <c r="F11" s="8"/>
      <c r="G11" s="8"/>
      <c r="H11" s="8"/>
      <c r="I11" s="8"/>
      <c r="J11" s="8"/>
    </row>
    <row r="12" spans="1:10" ht="13.5" customHeight="1" x14ac:dyDescent="0.25">
      <c r="A12" s="160" t="s">
        <v>57</v>
      </c>
      <c r="B12" s="86">
        <f>+B10+B11</f>
        <v>0</v>
      </c>
      <c r="C12" s="86">
        <f>+C10+C11</f>
        <v>0</v>
      </c>
    </row>
    <row r="13" spans="1:10" x14ac:dyDescent="0.25">
      <c r="C13" s="18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70" zoomScaleNormal="100" zoomScaleSheetLayoutView="70" workbookViewId="0">
      <selection activeCell="A4" sqref="A4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427" t="s">
        <v>132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23"/>
      <c r="O1" s="23"/>
      <c r="P1" s="23"/>
      <c r="Q1" s="23"/>
      <c r="R1" s="23"/>
      <c r="S1" s="23"/>
    </row>
    <row r="2" spans="1:19" ht="16.5" thickBot="1" x14ac:dyDescent="0.3">
      <c r="A2" s="279" t="s">
        <v>287</v>
      </c>
      <c r="B2" s="279"/>
      <c r="C2" s="280"/>
      <c r="D2" s="280"/>
      <c r="E2" s="279"/>
      <c r="F2" s="279"/>
      <c r="G2" s="279"/>
      <c r="H2" s="440"/>
      <c r="I2" s="440"/>
      <c r="J2" s="440"/>
      <c r="K2" s="440"/>
      <c r="L2" s="440"/>
      <c r="M2" s="440"/>
    </row>
    <row r="3" spans="1:19" s="6" customFormat="1" ht="66.75" customHeight="1" thickBot="1" x14ac:dyDescent="0.3">
      <c r="A3" s="281" t="s">
        <v>53</v>
      </c>
      <c r="B3" s="282" t="s">
        <v>57</v>
      </c>
      <c r="C3" s="282" t="s">
        <v>97</v>
      </c>
      <c r="D3" s="282" t="s">
        <v>98</v>
      </c>
      <c r="E3" s="282" t="s">
        <v>157</v>
      </c>
      <c r="F3" s="282" t="s">
        <v>159</v>
      </c>
      <c r="G3" s="283" t="s">
        <v>158</v>
      </c>
      <c r="H3" s="282" t="s">
        <v>239</v>
      </c>
      <c r="I3" s="281" t="s">
        <v>97</v>
      </c>
      <c r="J3" s="282" t="s">
        <v>98</v>
      </c>
      <c r="K3" s="282" t="s">
        <v>157</v>
      </c>
      <c r="L3" s="282" t="s">
        <v>159</v>
      </c>
      <c r="M3" s="283" t="s">
        <v>158</v>
      </c>
    </row>
    <row r="4" spans="1:19" s="6" customFormat="1" x14ac:dyDescent="0.25">
      <c r="A4" s="352" t="s">
        <v>309</v>
      </c>
      <c r="B4" s="284">
        <f>SUM(C4:G4)</f>
        <v>58</v>
      </c>
      <c r="C4" s="285">
        <v>10</v>
      </c>
      <c r="D4" s="285">
        <v>9</v>
      </c>
      <c r="E4" s="285"/>
      <c r="F4" s="285">
        <v>25</v>
      </c>
      <c r="G4" s="319">
        <v>14</v>
      </c>
      <c r="H4" s="326">
        <f t="shared" ref="H4:H15" si="0">SUM(I4:M4)</f>
        <v>31</v>
      </c>
      <c r="I4" s="286">
        <v>3</v>
      </c>
      <c r="J4" s="287">
        <v>3</v>
      </c>
      <c r="K4" s="287"/>
      <c r="L4" s="287">
        <v>14</v>
      </c>
      <c r="M4" s="288">
        <v>11</v>
      </c>
    </row>
    <row r="5" spans="1:19" s="6" customFormat="1" x14ac:dyDescent="0.25">
      <c r="A5" s="289"/>
      <c r="B5" s="284">
        <f>SUM(C5:G5)</f>
        <v>0</v>
      </c>
      <c r="C5" s="290"/>
      <c r="D5" s="290"/>
      <c r="E5" s="290"/>
      <c r="F5" s="290"/>
      <c r="G5" s="320"/>
      <c r="H5" s="327">
        <f t="shared" si="0"/>
        <v>0</v>
      </c>
      <c r="I5" s="289"/>
      <c r="J5" s="290"/>
      <c r="K5" s="290"/>
      <c r="L5" s="290"/>
      <c r="M5" s="291"/>
    </row>
    <row r="6" spans="1:19" s="6" customFormat="1" x14ac:dyDescent="0.25">
      <c r="A6" s="289"/>
      <c r="B6" s="284">
        <f t="shared" ref="B6:B14" si="1">SUM(C6:G6)</f>
        <v>0</v>
      </c>
      <c r="C6" s="290"/>
      <c r="D6" s="290"/>
      <c r="E6" s="290"/>
      <c r="F6" s="290"/>
      <c r="G6" s="320"/>
      <c r="H6" s="327">
        <f t="shared" si="0"/>
        <v>0</v>
      </c>
      <c r="I6" s="289"/>
      <c r="J6" s="290"/>
      <c r="K6" s="290"/>
      <c r="L6" s="290"/>
      <c r="M6" s="291"/>
    </row>
    <row r="7" spans="1:19" s="6" customFormat="1" x14ac:dyDescent="0.25">
      <c r="A7" s="289"/>
      <c r="B7" s="284">
        <f t="shared" si="1"/>
        <v>0</v>
      </c>
      <c r="C7" s="290"/>
      <c r="D7" s="290"/>
      <c r="E7" s="290"/>
      <c r="F7" s="290"/>
      <c r="G7" s="320"/>
      <c r="H7" s="327">
        <f t="shared" si="0"/>
        <v>0</v>
      </c>
      <c r="I7" s="289"/>
      <c r="J7" s="290"/>
      <c r="K7" s="290"/>
      <c r="L7" s="290"/>
      <c r="M7" s="291"/>
    </row>
    <row r="8" spans="1:19" s="6" customFormat="1" x14ac:dyDescent="0.25">
      <c r="A8" s="289"/>
      <c r="B8" s="284">
        <f t="shared" si="1"/>
        <v>0</v>
      </c>
      <c r="C8" s="290"/>
      <c r="D8" s="290"/>
      <c r="E8" s="290"/>
      <c r="F8" s="290"/>
      <c r="G8" s="320"/>
      <c r="H8" s="327">
        <f t="shared" si="0"/>
        <v>0</v>
      </c>
      <c r="I8" s="289"/>
      <c r="J8" s="290"/>
      <c r="K8" s="290"/>
      <c r="L8" s="290"/>
      <c r="M8" s="291"/>
    </row>
    <row r="9" spans="1:19" s="6" customFormat="1" x14ac:dyDescent="0.25">
      <c r="A9" s="289"/>
      <c r="B9" s="284">
        <f t="shared" si="1"/>
        <v>0</v>
      </c>
      <c r="C9" s="290"/>
      <c r="D9" s="290"/>
      <c r="E9" s="290"/>
      <c r="F9" s="290"/>
      <c r="G9" s="320"/>
      <c r="H9" s="327">
        <f t="shared" si="0"/>
        <v>0</v>
      </c>
      <c r="I9" s="289"/>
      <c r="J9" s="290"/>
      <c r="K9" s="290"/>
      <c r="L9" s="290"/>
      <c r="M9" s="291"/>
    </row>
    <row r="10" spans="1:19" s="6" customFormat="1" x14ac:dyDescent="0.25">
      <c r="A10" s="289"/>
      <c r="B10" s="284">
        <f t="shared" si="1"/>
        <v>0</v>
      </c>
      <c r="C10" s="290"/>
      <c r="D10" s="290"/>
      <c r="E10" s="290"/>
      <c r="F10" s="290"/>
      <c r="G10" s="320"/>
      <c r="H10" s="327">
        <f t="shared" si="0"/>
        <v>0</v>
      </c>
      <c r="I10" s="289"/>
      <c r="J10" s="290"/>
      <c r="K10" s="290"/>
      <c r="L10" s="290"/>
      <c r="M10" s="291"/>
    </row>
    <row r="11" spans="1:19" s="6" customFormat="1" x14ac:dyDescent="0.25">
      <c r="A11" s="289"/>
      <c r="B11" s="284">
        <f t="shared" si="1"/>
        <v>0</v>
      </c>
      <c r="C11" s="290"/>
      <c r="D11" s="290"/>
      <c r="E11" s="290"/>
      <c r="F11" s="290"/>
      <c r="G11" s="320"/>
      <c r="H11" s="327">
        <f t="shared" si="0"/>
        <v>0</v>
      </c>
      <c r="I11" s="289"/>
      <c r="J11" s="290"/>
      <c r="K11" s="290"/>
      <c r="L11" s="290"/>
      <c r="M11" s="291"/>
    </row>
    <row r="12" spans="1:19" s="6" customFormat="1" x14ac:dyDescent="0.25">
      <c r="A12" s="289"/>
      <c r="B12" s="284">
        <f t="shared" si="1"/>
        <v>0</v>
      </c>
      <c r="C12" s="290"/>
      <c r="D12" s="290"/>
      <c r="E12" s="290"/>
      <c r="F12" s="290"/>
      <c r="G12" s="320"/>
      <c r="H12" s="327">
        <f t="shared" si="0"/>
        <v>0</v>
      </c>
      <c r="I12" s="289"/>
      <c r="J12" s="290"/>
      <c r="K12" s="290"/>
      <c r="L12" s="290"/>
      <c r="M12" s="291"/>
    </row>
    <row r="13" spans="1:19" s="6" customFormat="1" x14ac:dyDescent="0.25">
      <c r="A13" s="289"/>
      <c r="B13" s="284">
        <f t="shared" si="1"/>
        <v>0</v>
      </c>
      <c r="C13" s="290"/>
      <c r="D13" s="290"/>
      <c r="E13" s="290"/>
      <c r="F13" s="290"/>
      <c r="G13" s="320"/>
      <c r="H13" s="327">
        <f t="shared" si="0"/>
        <v>0</v>
      </c>
      <c r="I13" s="289"/>
      <c r="J13" s="290"/>
      <c r="K13" s="290"/>
      <c r="L13" s="290"/>
      <c r="M13" s="291"/>
    </row>
    <row r="14" spans="1:19" s="6" customFormat="1" x14ac:dyDescent="0.25">
      <c r="A14" s="289"/>
      <c r="B14" s="284">
        <f t="shared" si="1"/>
        <v>0</v>
      </c>
      <c r="C14" s="290"/>
      <c r="D14" s="290"/>
      <c r="E14" s="290"/>
      <c r="F14" s="290"/>
      <c r="G14" s="320"/>
      <c r="H14" s="327">
        <f t="shared" si="0"/>
        <v>0</v>
      </c>
      <c r="I14" s="289"/>
      <c r="J14" s="290"/>
      <c r="K14" s="290"/>
      <c r="L14" s="290"/>
      <c r="M14" s="291"/>
    </row>
    <row r="15" spans="1:19" ht="18.75" customHeight="1" x14ac:dyDescent="0.25">
      <c r="A15" s="292" t="s">
        <v>57</v>
      </c>
      <c r="B15" s="284">
        <f t="shared" ref="B15" si="2">SUM(C15:G15)</f>
        <v>58</v>
      </c>
      <c r="C15" s="293">
        <f>SUM(C4:C14)</f>
        <v>10</v>
      </c>
      <c r="D15" s="293">
        <f>SUM(D4:D14)</f>
        <v>9</v>
      </c>
      <c r="E15" s="293">
        <f>SUM(E4:E14)</f>
        <v>0</v>
      </c>
      <c r="F15" s="293">
        <f>SUM(F4:F14)</f>
        <v>25</v>
      </c>
      <c r="G15" s="321">
        <f>SUM(G4:G14)</f>
        <v>14</v>
      </c>
      <c r="H15" s="327">
        <f t="shared" si="0"/>
        <v>31</v>
      </c>
      <c r="I15" s="294">
        <f>SUM(I4:I14)</f>
        <v>3</v>
      </c>
      <c r="J15" s="293">
        <f>SUM(J4:J14)</f>
        <v>3</v>
      </c>
      <c r="K15" s="293">
        <f>SUM(K4:K14)</f>
        <v>0</v>
      </c>
      <c r="L15" s="293">
        <f>SUM(L4:L14)</f>
        <v>14</v>
      </c>
      <c r="M15" s="295">
        <f>SUM(M4:M14)</f>
        <v>11</v>
      </c>
    </row>
    <row r="16" spans="1:19" ht="20.25" customHeight="1" x14ac:dyDescent="0.25">
      <c r="A16" s="292" t="s">
        <v>193</v>
      </c>
      <c r="B16" s="296">
        <v>100</v>
      </c>
      <c r="C16" s="297">
        <f t="shared" ref="C16:H16" si="3">+IFERROR(C15/$B$15,0)*100</f>
        <v>17.241379310344829</v>
      </c>
      <c r="D16" s="297">
        <f t="shared" si="3"/>
        <v>15.517241379310345</v>
      </c>
      <c r="E16" s="297">
        <f t="shared" si="3"/>
        <v>0</v>
      </c>
      <c r="F16" s="297">
        <f t="shared" si="3"/>
        <v>43.103448275862064</v>
      </c>
      <c r="G16" s="322">
        <f t="shared" si="3"/>
        <v>24.137931034482758</v>
      </c>
      <c r="H16" s="318">
        <f t="shared" si="3"/>
        <v>53.448275862068961</v>
      </c>
      <c r="I16" s="298">
        <f>+IFERROR(I15/$H$15,0)*100</f>
        <v>9.67741935483871</v>
      </c>
      <c r="J16" s="297">
        <f t="shared" ref="J16:M16" si="4">+IFERROR(J15/$H$15,0)*100</f>
        <v>9.67741935483871</v>
      </c>
      <c r="K16" s="297">
        <f t="shared" si="4"/>
        <v>0</v>
      </c>
      <c r="L16" s="297">
        <f t="shared" si="4"/>
        <v>45.161290322580641</v>
      </c>
      <c r="M16" s="332">
        <f t="shared" si="4"/>
        <v>35.483870967741936</v>
      </c>
    </row>
    <row r="17" spans="1:13" ht="33.75" customHeight="1" x14ac:dyDescent="0.25">
      <c r="A17" s="299" t="s">
        <v>288</v>
      </c>
      <c r="B17" s="300">
        <v>63</v>
      </c>
      <c r="C17" s="301">
        <v>10</v>
      </c>
      <c r="D17" s="301">
        <v>9</v>
      </c>
      <c r="E17" s="301">
        <v>0</v>
      </c>
      <c r="F17" s="301">
        <v>30</v>
      </c>
      <c r="G17" s="304">
        <v>14</v>
      </c>
      <c r="H17" s="328">
        <v>32</v>
      </c>
      <c r="I17" s="303">
        <v>3</v>
      </c>
      <c r="J17" s="301">
        <v>3</v>
      </c>
      <c r="K17" s="301">
        <v>0</v>
      </c>
      <c r="L17" s="304">
        <v>15</v>
      </c>
      <c r="M17" s="302">
        <v>11</v>
      </c>
    </row>
    <row r="18" spans="1:13" ht="33.75" customHeight="1" x14ac:dyDescent="0.25">
      <c r="A18" s="305" t="s">
        <v>291</v>
      </c>
      <c r="B18" s="306">
        <v>100</v>
      </c>
      <c r="C18" s="306">
        <v>15.9</v>
      </c>
      <c r="D18" s="306">
        <v>14.3</v>
      </c>
      <c r="E18" s="306">
        <v>0</v>
      </c>
      <c r="F18" s="306">
        <v>47.6</v>
      </c>
      <c r="G18" s="323">
        <v>22.2</v>
      </c>
      <c r="H18" s="329">
        <v>50.8</v>
      </c>
      <c r="I18" s="308">
        <v>9.4</v>
      </c>
      <c r="J18" s="306">
        <v>9.4</v>
      </c>
      <c r="K18" s="306">
        <v>0</v>
      </c>
      <c r="L18" s="306">
        <v>46.9</v>
      </c>
      <c r="M18" s="307">
        <v>34.4</v>
      </c>
    </row>
    <row r="19" spans="1:13" ht="32.25" customHeight="1" x14ac:dyDescent="0.25">
      <c r="A19" s="309" t="s">
        <v>289</v>
      </c>
      <c r="B19" s="310">
        <f>+B15-B17</f>
        <v>-5</v>
      </c>
      <c r="C19" s="310">
        <f t="shared" ref="C19:M19" si="5">+C15-C17</f>
        <v>0</v>
      </c>
      <c r="D19" s="310">
        <f t="shared" si="5"/>
        <v>0</v>
      </c>
      <c r="E19" s="310">
        <f t="shared" si="5"/>
        <v>0</v>
      </c>
      <c r="F19" s="310">
        <f t="shared" si="5"/>
        <v>-5</v>
      </c>
      <c r="G19" s="324">
        <f t="shared" si="5"/>
        <v>0</v>
      </c>
      <c r="H19" s="330">
        <f>+H15-H17</f>
        <v>-1</v>
      </c>
      <c r="I19" s="312">
        <f t="shared" si="5"/>
        <v>0</v>
      </c>
      <c r="J19" s="310">
        <f t="shared" si="5"/>
        <v>0</v>
      </c>
      <c r="K19" s="310">
        <f t="shared" si="5"/>
        <v>0</v>
      </c>
      <c r="L19" s="310">
        <f t="shared" si="5"/>
        <v>-1</v>
      </c>
      <c r="M19" s="311">
        <f t="shared" si="5"/>
        <v>0</v>
      </c>
    </row>
    <row r="20" spans="1:13" ht="39" customHeight="1" thickBot="1" x14ac:dyDescent="0.3">
      <c r="A20" s="313" t="s">
        <v>290</v>
      </c>
      <c r="B20" s="314">
        <f t="shared" ref="B20:L20" si="6">+B16-B18</f>
        <v>0</v>
      </c>
      <c r="C20" s="314">
        <f>+C16-C18</f>
        <v>1.3413793103448288</v>
      </c>
      <c r="D20" s="314">
        <f>+D16-D18</f>
        <v>1.2172413793103445</v>
      </c>
      <c r="E20" s="314">
        <f t="shared" si="6"/>
        <v>0</v>
      </c>
      <c r="F20" s="314">
        <f t="shared" si="6"/>
        <v>-4.4965517241379374</v>
      </c>
      <c r="G20" s="325">
        <f t="shared" si="6"/>
        <v>1.9379310344827587</v>
      </c>
      <c r="H20" s="331">
        <f>+H16-H18</f>
        <v>2.6482758620689637</v>
      </c>
      <c r="I20" s="316">
        <f t="shared" si="6"/>
        <v>0.27741935483870961</v>
      </c>
      <c r="J20" s="314">
        <f t="shared" si="6"/>
        <v>0.27741935483870961</v>
      </c>
      <c r="K20" s="314">
        <f t="shared" si="6"/>
        <v>0</v>
      </c>
      <c r="L20" s="314">
        <f t="shared" si="6"/>
        <v>-1.738709677419358</v>
      </c>
      <c r="M20" s="315">
        <f>+M16-M18</f>
        <v>1.0838709677419374</v>
      </c>
    </row>
    <row r="21" spans="1:13" x14ac:dyDescent="0.25">
      <c r="A21" s="317" t="s">
        <v>244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</row>
    <row r="22" spans="1:13" x14ac:dyDescent="0.25">
      <c r="A22" s="279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F35" sqref="F35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441" t="s">
        <v>292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16.5" thickBot="1" x14ac:dyDescent="0.3">
      <c r="A2" s="60" t="s">
        <v>280</v>
      </c>
      <c r="B2" s="60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455" t="s">
        <v>53</v>
      </c>
      <c r="B3" s="451" t="s">
        <v>99</v>
      </c>
      <c r="C3" s="457" t="s">
        <v>239</v>
      </c>
      <c r="D3" s="446" t="s">
        <v>100</v>
      </c>
      <c r="E3" s="447"/>
      <c r="F3" s="448"/>
      <c r="G3" s="453" t="s">
        <v>101</v>
      </c>
      <c r="H3" s="457" t="s">
        <v>239</v>
      </c>
      <c r="I3" s="446" t="s">
        <v>102</v>
      </c>
      <c r="J3" s="447"/>
      <c r="K3" s="448"/>
    </row>
    <row r="4" spans="1:11" ht="32.25" thickBot="1" x14ac:dyDescent="0.3">
      <c r="A4" s="456"/>
      <c r="B4" s="452"/>
      <c r="C4" s="458"/>
      <c r="D4" s="129" t="s">
        <v>16</v>
      </c>
      <c r="E4" s="129" t="s">
        <v>17</v>
      </c>
      <c r="F4" s="130" t="s">
        <v>18</v>
      </c>
      <c r="G4" s="454"/>
      <c r="H4" s="458"/>
      <c r="I4" s="129" t="s">
        <v>16</v>
      </c>
      <c r="J4" s="129" t="s">
        <v>17</v>
      </c>
      <c r="K4" s="130" t="s">
        <v>18</v>
      </c>
    </row>
    <row r="5" spans="1:11" x14ac:dyDescent="0.25">
      <c r="A5" s="243" t="s">
        <v>309</v>
      </c>
      <c r="B5" s="237">
        <v>7</v>
      </c>
      <c r="C5" s="128">
        <v>4</v>
      </c>
      <c r="D5" s="128">
        <v>40</v>
      </c>
      <c r="E5" s="128"/>
      <c r="F5" s="238"/>
      <c r="G5" s="237">
        <v>5</v>
      </c>
      <c r="H5" s="128">
        <v>3</v>
      </c>
      <c r="I5" s="128">
        <v>25</v>
      </c>
      <c r="J5" s="128"/>
      <c r="K5" s="238"/>
    </row>
    <row r="6" spans="1:11" x14ac:dyDescent="0.25">
      <c r="A6" s="244"/>
      <c r="B6" s="239"/>
      <c r="C6" s="80"/>
      <c r="D6" s="80"/>
      <c r="E6" s="80"/>
      <c r="F6" s="240"/>
      <c r="G6" s="239"/>
      <c r="H6" s="80"/>
      <c r="I6" s="80"/>
      <c r="J6" s="80"/>
      <c r="K6" s="240"/>
    </row>
    <row r="7" spans="1:11" x14ac:dyDescent="0.25">
      <c r="A7" s="244"/>
      <c r="B7" s="239"/>
      <c r="C7" s="80"/>
      <c r="D7" s="80"/>
      <c r="E7" s="80"/>
      <c r="F7" s="240"/>
      <c r="G7" s="239"/>
      <c r="H7" s="80"/>
      <c r="I7" s="80"/>
      <c r="J7" s="80"/>
      <c r="K7" s="240"/>
    </row>
    <row r="8" spans="1:11" x14ac:dyDescent="0.25">
      <c r="A8" s="245"/>
      <c r="B8" s="241"/>
      <c r="C8" s="55"/>
      <c r="D8" s="55"/>
      <c r="E8" s="55"/>
      <c r="F8" s="242"/>
      <c r="G8" s="241"/>
      <c r="H8" s="55"/>
      <c r="I8" s="55"/>
      <c r="J8" s="55"/>
      <c r="K8" s="242"/>
    </row>
    <row r="9" spans="1:11" x14ac:dyDescent="0.25">
      <c r="A9" s="245"/>
      <c r="B9" s="241"/>
      <c r="C9" s="55"/>
      <c r="D9" s="55"/>
      <c r="E9" s="55"/>
      <c r="F9" s="242"/>
      <c r="G9" s="241"/>
      <c r="H9" s="55"/>
      <c r="I9" s="55"/>
      <c r="J9" s="55"/>
      <c r="K9" s="242"/>
    </row>
    <row r="10" spans="1:11" ht="16.5" thickBot="1" x14ac:dyDescent="0.3">
      <c r="A10" s="246"/>
      <c r="B10" s="247"/>
      <c r="C10" s="248"/>
      <c r="D10" s="248"/>
      <c r="E10" s="248"/>
      <c r="F10" s="249"/>
      <c r="G10" s="251"/>
      <c r="H10" s="252"/>
      <c r="I10" s="252"/>
      <c r="J10" s="252"/>
      <c r="K10" s="253"/>
    </row>
    <row r="11" spans="1:11" ht="18" customHeight="1" thickBot="1" x14ac:dyDescent="0.3">
      <c r="A11" s="250" t="s">
        <v>57</v>
      </c>
      <c r="B11" s="224">
        <f>SUM(B5:B10)</f>
        <v>7</v>
      </c>
      <c r="C11" s="221">
        <f>SUM(C5:C10)</f>
        <v>4</v>
      </c>
      <c r="D11" s="221">
        <f>SUM(D5:D10)</f>
        <v>40</v>
      </c>
      <c r="E11" s="221">
        <f t="shared" ref="E11:K11" si="0">SUM(E5:E10)</f>
        <v>0</v>
      </c>
      <c r="F11" s="222">
        <f t="shared" si="0"/>
        <v>0</v>
      </c>
      <c r="G11" s="220">
        <f t="shared" ref="G11" si="1">SUM(G5:G10)</f>
        <v>5</v>
      </c>
      <c r="H11" s="221">
        <f t="shared" si="0"/>
        <v>3</v>
      </c>
      <c r="I11" s="221">
        <f t="shared" si="0"/>
        <v>25</v>
      </c>
      <c r="J11" s="221">
        <f t="shared" si="0"/>
        <v>0</v>
      </c>
      <c r="K11" s="222">
        <f t="shared" si="0"/>
        <v>0</v>
      </c>
    </row>
    <row r="12" spans="1:11" x14ac:dyDescent="0.25">
      <c r="A12" s="71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1" ht="16.5" thickBot="1" x14ac:dyDescent="0.3">
      <c r="A13" s="278" t="s">
        <v>246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1" x14ac:dyDescent="0.25">
      <c r="A14" s="442" t="s">
        <v>53</v>
      </c>
      <c r="B14" s="451" t="s">
        <v>99</v>
      </c>
      <c r="C14" s="444" t="s">
        <v>99</v>
      </c>
      <c r="D14" s="446" t="s">
        <v>100</v>
      </c>
      <c r="E14" s="447"/>
      <c r="F14" s="448"/>
      <c r="G14" s="453" t="s">
        <v>101</v>
      </c>
      <c r="H14" s="449" t="s">
        <v>101</v>
      </c>
      <c r="I14" s="446" t="s">
        <v>102</v>
      </c>
      <c r="J14" s="447"/>
      <c r="K14" s="448"/>
    </row>
    <row r="15" spans="1:11" ht="32.25" thickBot="1" x14ac:dyDescent="0.3">
      <c r="A15" s="443"/>
      <c r="B15" s="452"/>
      <c r="C15" s="445"/>
      <c r="D15" s="129" t="s">
        <v>16</v>
      </c>
      <c r="E15" s="129" t="s">
        <v>17</v>
      </c>
      <c r="F15" s="130" t="s">
        <v>18</v>
      </c>
      <c r="G15" s="454"/>
      <c r="H15" s="450"/>
      <c r="I15" s="129" t="s">
        <v>16</v>
      </c>
      <c r="J15" s="129" t="s">
        <v>17</v>
      </c>
      <c r="K15" s="130" t="s">
        <v>18</v>
      </c>
    </row>
    <row r="16" spans="1:11" x14ac:dyDescent="0.25">
      <c r="A16" s="353" t="s">
        <v>309</v>
      </c>
      <c r="B16" s="256">
        <v>14</v>
      </c>
      <c r="C16" s="132">
        <v>14</v>
      </c>
      <c r="D16" s="131">
        <v>80</v>
      </c>
      <c r="E16" s="131"/>
      <c r="F16" s="254"/>
      <c r="G16" s="256">
        <v>4</v>
      </c>
      <c r="H16" s="82">
        <v>2</v>
      </c>
      <c r="I16" s="131">
        <v>20</v>
      </c>
      <c r="J16" s="131"/>
      <c r="K16" s="254"/>
    </row>
    <row r="17" spans="1:11" x14ac:dyDescent="0.25">
      <c r="A17" s="255"/>
      <c r="B17" s="256"/>
      <c r="C17" s="132"/>
      <c r="D17" s="131"/>
      <c r="E17" s="131"/>
      <c r="F17" s="254"/>
      <c r="G17" s="256"/>
      <c r="H17" s="82"/>
      <c r="I17" s="131"/>
      <c r="J17" s="131"/>
      <c r="K17" s="254"/>
    </row>
    <row r="18" spans="1:11" x14ac:dyDescent="0.25">
      <c r="A18" s="244"/>
      <c r="B18" s="239"/>
      <c r="C18" s="81"/>
      <c r="D18" s="80"/>
      <c r="E18" s="80"/>
      <c r="F18" s="240"/>
      <c r="G18" s="239"/>
      <c r="H18" s="80"/>
      <c r="I18" s="80"/>
      <c r="J18" s="80"/>
      <c r="K18" s="240"/>
    </row>
    <row r="19" spans="1:11" x14ac:dyDescent="0.25">
      <c r="A19" s="245"/>
      <c r="B19" s="241"/>
      <c r="C19" s="55"/>
      <c r="D19" s="55"/>
      <c r="E19" s="55"/>
      <c r="F19" s="242"/>
      <c r="G19" s="241"/>
      <c r="H19" s="55"/>
      <c r="I19" s="55"/>
      <c r="J19" s="55"/>
      <c r="K19" s="242"/>
    </row>
    <row r="20" spans="1:11" x14ac:dyDescent="0.25">
      <c r="A20" s="245"/>
      <c r="B20" s="241"/>
      <c r="C20" s="55"/>
      <c r="D20" s="55"/>
      <c r="E20" s="55"/>
      <c r="F20" s="242"/>
      <c r="G20" s="241"/>
      <c r="H20" s="55"/>
      <c r="I20" s="55"/>
      <c r="J20" s="55"/>
      <c r="K20" s="242"/>
    </row>
    <row r="21" spans="1:11" ht="16.5" thickBot="1" x14ac:dyDescent="0.3">
      <c r="A21" s="246"/>
      <c r="B21" s="247"/>
      <c r="C21" s="248"/>
      <c r="D21" s="248"/>
      <c r="E21" s="248"/>
      <c r="F21" s="249"/>
      <c r="G21" s="247"/>
      <c r="H21" s="248"/>
      <c r="I21" s="248"/>
      <c r="J21" s="248"/>
      <c r="K21" s="249"/>
    </row>
    <row r="22" spans="1:11" ht="16.5" thickBot="1" x14ac:dyDescent="0.3">
      <c r="A22" s="250" t="s">
        <v>57</v>
      </c>
      <c r="B22" s="224">
        <f>SUM(B16:B21)</f>
        <v>14</v>
      </c>
      <c r="C22" s="221">
        <f>SUM(C16:C21)</f>
        <v>14</v>
      </c>
      <c r="D22" s="221">
        <f t="shared" ref="D22:K22" si="2">SUM(D16:D21)</f>
        <v>80</v>
      </c>
      <c r="E22" s="221">
        <f t="shared" si="2"/>
        <v>0</v>
      </c>
      <c r="F22" s="222">
        <f t="shared" si="2"/>
        <v>0</v>
      </c>
      <c r="G22" s="224">
        <f t="shared" ref="G22" si="3">SUM(G16:G21)</f>
        <v>4</v>
      </c>
      <c r="H22" s="221">
        <f t="shared" si="2"/>
        <v>2</v>
      </c>
      <c r="I22" s="221">
        <f t="shared" si="2"/>
        <v>20</v>
      </c>
      <c r="J22" s="221">
        <f t="shared" si="2"/>
        <v>0</v>
      </c>
      <c r="K22" s="222">
        <f t="shared" si="2"/>
        <v>0</v>
      </c>
    </row>
    <row r="23" spans="1:11" ht="16.5" thickBot="1" x14ac:dyDescent="0.3">
      <c r="A23" s="73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ht="18.75" customHeight="1" x14ac:dyDescent="0.25">
      <c r="A24" s="257" t="s">
        <v>6</v>
      </c>
      <c r="B24" s="235">
        <f t="shared" ref="B24" si="4">+B11-B22</f>
        <v>-7</v>
      </c>
      <c r="C24" s="225">
        <f t="shared" ref="C24:K24" si="5">+C11-C22</f>
        <v>-10</v>
      </c>
      <c r="D24" s="225">
        <f t="shared" si="5"/>
        <v>-40</v>
      </c>
      <c r="E24" s="225">
        <f t="shared" si="5"/>
        <v>0</v>
      </c>
      <c r="F24" s="226">
        <f t="shared" si="5"/>
        <v>0</v>
      </c>
      <c r="G24" s="235">
        <f t="shared" ref="G24" si="6">+G11-G22</f>
        <v>1</v>
      </c>
      <c r="H24" s="225">
        <f t="shared" si="5"/>
        <v>1</v>
      </c>
      <c r="I24" s="225">
        <f t="shared" si="5"/>
        <v>5</v>
      </c>
      <c r="J24" s="225">
        <f t="shared" si="5"/>
        <v>0</v>
      </c>
      <c r="K24" s="226">
        <f t="shared" si="5"/>
        <v>0</v>
      </c>
    </row>
    <row r="25" spans="1:11" ht="20.25" customHeight="1" thickBot="1" x14ac:dyDescent="0.3">
      <c r="A25" s="258" t="s">
        <v>79</v>
      </c>
      <c r="B25" s="236">
        <f t="shared" ref="B25" si="7">+IFERROR(B24/B22,0)*100</f>
        <v>-50</v>
      </c>
      <c r="C25" s="227">
        <f t="shared" ref="C25:K25" si="8">+IFERROR(C24/C22,0)*100</f>
        <v>-71.428571428571431</v>
      </c>
      <c r="D25" s="227">
        <f t="shared" si="8"/>
        <v>-50</v>
      </c>
      <c r="E25" s="227">
        <f t="shared" si="8"/>
        <v>0</v>
      </c>
      <c r="F25" s="228">
        <f t="shared" si="8"/>
        <v>0</v>
      </c>
      <c r="G25" s="236">
        <f t="shared" ref="G25" si="9">+IFERROR(G24/G22,0)*100</f>
        <v>25</v>
      </c>
      <c r="H25" s="227">
        <f t="shared" si="8"/>
        <v>50</v>
      </c>
      <c r="I25" s="227">
        <f t="shared" si="8"/>
        <v>25</v>
      </c>
      <c r="J25" s="227">
        <f t="shared" si="8"/>
        <v>0</v>
      </c>
      <c r="K25" s="228">
        <f t="shared" si="8"/>
        <v>0</v>
      </c>
    </row>
    <row r="26" spans="1:11" x14ac:dyDescent="0.25">
      <c r="J26" s="18"/>
      <c r="K26" s="18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70" zoomScaleNormal="100" zoomScaleSheetLayoutView="70" workbookViewId="0">
      <selection activeCell="F10" sqref="F10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407" t="s">
        <v>293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2" ht="107.25" customHeight="1" x14ac:dyDescent="0.25">
      <c r="A2" s="21" t="s">
        <v>103</v>
      </c>
      <c r="B2" s="21" t="s">
        <v>104</v>
      </c>
      <c r="C2" s="50" t="s">
        <v>243</v>
      </c>
      <c r="D2" s="21" t="s">
        <v>242</v>
      </c>
      <c r="E2" s="50" t="s">
        <v>243</v>
      </c>
      <c r="F2" s="50" t="s">
        <v>160</v>
      </c>
      <c r="G2" s="50" t="s">
        <v>239</v>
      </c>
      <c r="H2" s="50" t="s">
        <v>161</v>
      </c>
      <c r="I2" s="50" t="s">
        <v>239</v>
      </c>
      <c r="J2" s="50" t="s">
        <v>162</v>
      </c>
      <c r="K2" s="50" t="s">
        <v>239</v>
      </c>
      <c r="L2" s="1"/>
    </row>
    <row r="3" spans="1:12" ht="21" customHeight="1" x14ac:dyDescent="0.25">
      <c r="A3" s="32" t="s">
        <v>195</v>
      </c>
      <c r="B3" s="3">
        <v>417</v>
      </c>
      <c r="C3" s="3">
        <v>224</v>
      </c>
      <c r="D3" s="3">
        <v>408</v>
      </c>
      <c r="E3" s="3">
        <v>221</v>
      </c>
      <c r="F3" s="3">
        <v>83</v>
      </c>
      <c r="G3" s="3">
        <v>47</v>
      </c>
      <c r="H3" s="3">
        <v>28</v>
      </c>
      <c r="I3" s="3">
        <v>21</v>
      </c>
      <c r="J3" s="3">
        <v>41</v>
      </c>
      <c r="K3" s="3">
        <v>22</v>
      </c>
    </row>
    <row r="4" spans="1:12" ht="24.75" customHeight="1" x14ac:dyDescent="0.25">
      <c r="A4" s="32" t="s">
        <v>196</v>
      </c>
      <c r="B4" s="3">
        <v>142</v>
      </c>
      <c r="C4" s="3">
        <v>80</v>
      </c>
      <c r="D4" s="3">
        <v>132</v>
      </c>
      <c r="E4" s="3">
        <v>73</v>
      </c>
      <c r="F4" s="3">
        <v>52</v>
      </c>
      <c r="G4" s="3">
        <v>26</v>
      </c>
      <c r="H4" s="3"/>
      <c r="I4" s="3"/>
      <c r="J4" s="3">
        <v>21</v>
      </c>
      <c r="K4" s="3">
        <v>11</v>
      </c>
    </row>
    <row r="5" spans="1:12" ht="19.5" customHeight="1" x14ac:dyDescent="0.25">
      <c r="A5" s="32" t="s">
        <v>197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21" customHeight="1" x14ac:dyDescent="0.25">
      <c r="A6" s="48" t="s">
        <v>198</v>
      </c>
      <c r="B6" s="341">
        <v>59</v>
      </c>
      <c r="C6" s="341">
        <v>37</v>
      </c>
      <c r="D6" s="341">
        <v>52</v>
      </c>
      <c r="E6" s="341">
        <v>35</v>
      </c>
      <c r="F6" s="4"/>
      <c r="G6" s="3"/>
      <c r="H6" s="3"/>
      <c r="I6" s="3"/>
      <c r="J6" s="3"/>
      <c r="K6" s="3"/>
    </row>
    <row r="7" spans="1:12" ht="18.75" customHeight="1" x14ac:dyDescent="0.25">
      <c r="A7" s="148" t="s">
        <v>57</v>
      </c>
      <c r="B7" s="101">
        <f>SUM(B3:B6)</f>
        <v>618</v>
      </c>
      <c r="C7" s="101">
        <f t="shared" ref="C7:E7" si="0">SUM(C3:C6)</f>
        <v>341</v>
      </c>
      <c r="D7" s="101">
        <f t="shared" si="0"/>
        <v>592</v>
      </c>
      <c r="E7" s="101">
        <f t="shared" si="0"/>
        <v>329</v>
      </c>
      <c r="F7" s="62">
        <f>SUM(F3:F6)</f>
        <v>135</v>
      </c>
      <c r="G7" s="62"/>
      <c r="H7" s="62">
        <f>SUM(H3:H6)</f>
        <v>28</v>
      </c>
      <c r="I7" s="62">
        <v>21</v>
      </c>
      <c r="J7" s="62"/>
      <c r="K7" s="62">
        <f>SUM(K3:K6)</f>
        <v>33</v>
      </c>
    </row>
    <row r="8" spans="1:12" x14ac:dyDescent="0.25">
      <c r="H8" s="18"/>
      <c r="I8" s="18"/>
      <c r="J8" s="18"/>
      <c r="K8" s="18"/>
    </row>
    <row r="9" spans="1:12" x14ac:dyDescent="0.25">
      <c r="A9" s="18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70" zoomScaleNormal="100" zoomScaleSheetLayoutView="70" workbookViewId="0">
      <selection activeCell="A25" sqref="A25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459" t="s">
        <v>294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</row>
    <row r="2" spans="1:11" ht="17.25" customHeight="1" thickBot="1" x14ac:dyDescent="0.3">
      <c r="A2" s="84" t="s">
        <v>295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81.75" customHeight="1" thickBot="1" x14ac:dyDescent="0.3">
      <c r="A3" s="137" t="s">
        <v>105</v>
      </c>
      <c r="B3" s="138" t="s">
        <v>7</v>
      </c>
      <c r="C3" s="138" t="s">
        <v>8</v>
      </c>
      <c r="D3" s="139" t="s">
        <v>9</v>
      </c>
      <c r="E3" s="138" t="s">
        <v>10</v>
      </c>
      <c r="F3" s="138" t="s">
        <v>11</v>
      </c>
      <c r="G3" s="138" t="s">
        <v>12</v>
      </c>
      <c r="H3" s="138" t="s">
        <v>234</v>
      </c>
      <c r="I3" s="138" t="s">
        <v>235</v>
      </c>
      <c r="J3" s="140" t="s">
        <v>106</v>
      </c>
      <c r="K3" s="141" t="s">
        <v>57</v>
      </c>
    </row>
    <row r="4" spans="1:11" x14ac:dyDescent="0.25">
      <c r="A4" s="85" t="s">
        <v>309</v>
      </c>
      <c r="B4" s="85">
        <v>16</v>
      </c>
      <c r="C4" s="85">
        <v>5</v>
      </c>
      <c r="D4" s="85">
        <v>1</v>
      </c>
      <c r="E4" s="85">
        <v>0</v>
      </c>
      <c r="F4" s="85">
        <v>0</v>
      </c>
      <c r="G4" s="85">
        <v>0</v>
      </c>
      <c r="H4" s="85">
        <v>5</v>
      </c>
      <c r="I4" s="85">
        <v>0</v>
      </c>
      <c r="J4" s="85">
        <v>76</v>
      </c>
      <c r="K4" s="85">
        <v>103</v>
      </c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x14ac:dyDescent="0.25">
      <c r="A10" s="62" t="s">
        <v>57</v>
      </c>
      <c r="B10" s="62">
        <f>SUM(B4:B9)</f>
        <v>16</v>
      </c>
      <c r="C10" s="62">
        <f t="shared" ref="C10:J10" si="0">SUM(C4:C9)</f>
        <v>5</v>
      </c>
      <c r="D10" s="62">
        <f t="shared" si="0"/>
        <v>1</v>
      </c>
      <c r="E10" s="62">
        <f t="shared" si="0"/>
        <v>0</v>
      </c>
      <c r="F10" s="62">
        <f t="shared" si="0"/>
        <v>0</v>
      </c>
      <c r="G10" s="62">
        <f t="shared" si="0"/>
        <v>0</v>
      </c>
      <c r="H10" s="62">
        <f t="shared" si="0"/>
        <v>5</v>
      </c>
      <c r="I10" s="62">
        <f t="shared" si="0"/>
        <v>0</v>
      </c>
      <c r="J10" s="62">
        <f t="shared" si="0"/>
        <v>76</v>
      </c>
      <c r="K10" s="62">
        <f>SUM(K4:K9)</f>
        <v>103</v>
      </c>
    </row>
    <row r="11" spans="1:11" ht="9.75" customHeigh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16.5" thickBot="1" x14ac:dyDescent="0.3">
      <c r="A12" s="84" t="s">
        <v>247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ht="79.5" thickBot="1" x14ac:dyDescent="0.3">
      <c r="A13" s="137" t="s">
        <v>105</v>
      </c>
      <c r="B13" s="138" t="s">
        <v>7</v>
      </c>
      <c r="C13" s="138" t="s">
        <v>8</v>
      </c>
      <c r="D13" s="139" t="s">
        <v>9</v>
      </c>
      <c r="E13" s="138" t="s">
        <v>10</v>
      </c>
      <c r="F13" s="138" t="s">
        <v>11</v>
      </c>
      <c r="G13" s="138" t="s">
        <v>12</v>
      </c>
      <c r="H13" s="138" t="s">
        <v>234</v>
      </c>
      <c r="I13" s="138" t="s">
        <v>235</v>
      </c>
      <c r="J13" s="140" t="s">
        <v>106</v>
      </c>
      <c r="K13" s="141" t="s">
        <v>57</v>
      </c>
    </row>
    <row r="14" spans="1:11" x14ac:dyDescent="0.25">
      <c r="A14" s="85" t="s">
        <v>309</v>
      </c>
      <c r="B14" s="85">
        <v>22</v>
      </c>
      <c r="C14" s="85">
        <v>11</v>
      </c>
      <c r="D14" s="85">
        <v>6</v>
      </c>
      <c r="E14" s="85">
        <v>1</v>
      </c>
      <c r="F14" s="85">
        <v>2</v>
      </c>
      <c r="G14" s="85">
        <v>0</v>
      </c>
      <c r="H14" s="85">
        <v>8</v>
      </c>
      <c r="I14" s="85">
        <v>0</v>
      </c>
      <c r="J14" s="85">
        <v>103</v>
      </c>
      <c r="K14" s="85">
        <v>153</v>
      </c>
    </row>
    <row r="15" spans="1:1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5">
      <c r="A20" s="62" t="s">
        <v>57</v>
      </c>
      <c r="B20" s="62">
        <f>SUM(B14:B19)</f>
        <v>22</v>
      </c>
      <c r="C20" s="62">
        <f t="shared" ref="C20:K20" si="1">SUM(C14:C19)</f>
        <v>11</v>
      </c>
      <c r="D20" s="62">
        <f t="shared" si="1"/>
        <v>6</v>
      </c>
      <c r="E20" s="62">
        <f t="shared" si="1"/>
        <v>1</v>
      </c>
      <c r="F20" s="62">
        <f t="shared" si="1"/>
        <v>2</v>
      </c>
      <c r="G20" s="62">
        <f t="shared" si="1"/>
        <v>0</v>
      </c>
      <c r="H20" s="62"/>
      <c r="I20" s="62"/>
      <c r="J20" s="62">
        <f t="shared" si="1"/>
        <v>103</v>
      </c>
      <c r="K20" s="62">
        <f t="shared" si="1"/>
        <v>153</v>
      </c>
    </row>
    <row r="21" spans="1:11" ht="6" customHeigh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 ht="17.25" customHeight="1" x14ac:dyDescent="0.25">
      <c r="A22" s="62" t="s">
        <v>199</v>
      </c>
      <c r="B22" s="62">
        <f>+B10-B20</f>
        <v>-6</v>
      </c>
      <c r="C22" s="62">
        <f t="shared" ref="C22:K22" si="2">+C10-C20</f>
        <v>-6</v>
      </c>
      <c r="D22" s="62">
        <f t="shared" si="2"/>
        <v>-5</v>
      </c>
      <c r="E22" s="62">
        <f t="shared" si="2"/>
        <v>-1</v>
      </c>
      <c r="F22" s="62">
        <f t="shared" si="2"/>
        <v>-2</v>
      </c>
      <c r="G22" s="62">
        <f t="shared" si="2"/>
        <v>0</v>
      </c>
      <c r="H22" s="62"/>
      <c r="I22" s="62"/>
      <c r="J22" s="62">
        <f t="shared" si="2"/>
        <v>-27</v>
      </c>
      <c r="K22" s="62">
        <f t="shared" si="2"/>
        <v>-50</v>
      </c>
    </row>
    <row r="23" spans="1:11" ht="18" customHeight="1" x14ac:dyDescent="0.25">
      <c r="A23" s="86" t="s">
        <v>194</v>
      </c>
      <c r="B23" s="153">
        <f t="shared" ref="B23:K23" si="3">+IFERROR(B22/B20,0)*100</f>
        <v>-27.27272727272727</v>
      </c>
      <c r="C23" s="153">
        <f t="shared" si="3"/>
        <v>-54.54545454545454</v>
      </c>
      <c r="D23" s="153">
        <f t="shared" si="3"/>
        <v>-83.333333333333343</v>
      </c>
      <c r="E23" s="153">
        <f t="shared" si="3"/>
        <v>-100</v>
      </c>
      <c r="F23" s="153">
        <f t="shared" si="3"/>
        <v>-100</v>
      </c>
      <c r="G23" s="153">
        <f t="shared" si="3"/>
        <v>0</v>
      </c>
      <c r="H23" s="153"/>
      <c r="I23" s="153"/>
      <c r="J23" s="153">
        <f t="shared" si="3"/>
        <v>-26.21359223300971</v>
      </c>
      <c r="K23" s="153">
        <f t="shared" si="3"/>
        <v>-32.679738562091501</v>
      </c>
    </row>
    <row r="24" spans="1:11" x14ac:dyDescent="0.25">
      <c r="J24" s="18"/>
      <c r="K24" s="18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B18" sqref="B18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61" t="s">
        <v>296</v>
      </c>
      <c r="B1" s="461"/>
      <c r="C1" s="461"/>
      <c r="D1" s="461"/>
      <c r="E1" s="24"/>
      <c r="F1" s="24"/>
      <c r="G1" s="24"/>
      <c r="H1" s="24"/>
      <c r="I1" s="24"/>
    </row>
    <row r="2" spans="1:11" ht="19.5" thickBot="1" x14ac:dyDescent="0.35">
      <c r="A2" s="60" t="s">
        <v>295</v>
      </c>
      <c r="B2" s="24"/>
      <c r="C2" s="24"/>
      <c r="D2" s="24"/>
      <c r="E2" s="24"/>
      <c r="F2" s="24"/>
      <c r="G2" s="24"/>
      <c r="H2" s="24"/>
      <c r="I2" s="24"/>
    </row>
    <row r="3" spans="1:11" ht="16.5" thickBot="1" x14ac:dyDescent="0.3">
      <c r="A3" s="142" t="s">
        <v>107</v>
      </c>
      <c r="B3" s="103" t="s">
        <v>13</v>
      </c>
      <c r="C3" s="103" t="s">
        <v>15</v>
      </c>
      <c r="D3" s="134" t="s">
        <v>14</v>
      </c>
      <c r="E3" s="11"/>
      <c r="F3" s="11"/>
      <c r="G3" s="11"/>
      <c r="H3" s="12"/>
      <c r="I3" s="12"/>
      <c r="K3" s="8"/>
    </row>
    <row r="4" spans="1:11" x14ac:dyDescent="0.25">
      <c r="A4" s="89"/>
      <c r="B4" s="89"/>
      <c r="C4" s="89"/>
      <c r="D4" s="89"/>
      <c r="E4" s="8"/>
      <c r="F4" s="8"/>
      <c r="G4" s="8"/>
      <c r="H4" s="8"/>
      <c r="I4" s="8"/>
      <c r="K4" s="8"/>
    </row>
    <row r="5" spans="1:11" x14ac:dyDescent="0.25">
      <c r="A5" s="3"/>
      <c r="B5" s="3"/>
      <c r="C5" s="3"/>
      <c r="D5" s="3"/>
      <c r="E5" s="8"/>
      <c r="F5" s="8"/>
      <c r="G5" s="8"/>
      <c r="H5" s="8"/>
      <c r="I5" s="8"/>
      <c r="K5" s="9"/>
    </row>
    <row r="6" spans="1:11" x14ac:dyDescent="0.25">
      <c r="A6" s="3"/>
      <c r="B6" s="3"/>
      <c r="C6" s="3"/>
      <c r="D6" s="3"/>
      <c r="E6" s="8"/>
      <c r="F6" s="8"/>
      <c r="G6" s="8"/>
      <c r="H6" s="8"/>
      <c r="I6" s="8"/>
      <c r="K6" s="9"/>
    </row>
    <row r="7" spans="1:11" x14ac:dyDescent="0.25">
      <c r="A7" s="3"/>
      <c r="B7" s="3"/>
      <c r="C7" s="3"/>
      <c r="D7" s="3"/>
      <c r="E7" s="8"/>
      <c r="F7" s="8"/>
      <c r="G7" s="8"/>
      <c r="H7" s="8"/>
      <c r="I7" s="8"/>
      <c r="K7" s="9"/>
    </row>
    <row r="8" spans="1:11" x14ac:dyDescent="0.25">
      <c r="A8" s="3"/>
      <c r="B8" s="3"/>
      <c r="C8" s="3"/>
      <c r="D8" s="3"/>
      <c r="E8" s="8"/>
      <c r="F8" s="8"/>
      <c r="G8" s="8"/>
      <c r="H8" s="8"/>
      <c r="I8" s="8"/>
      <c r="K8" s="9"/>
    </row>
    <row r="9" spans="1:11" x14ac:dyDescent="0.25">
      <c r="A9" s="3"/>
      <c r="B9" s="3"/>
      <c r="C9" s="3"/>
      <c r="D9" s="3"/>
      <c r="E9" s="8"/>
      <c r="F9" s="8"/>
      <c r="G9" s="8"/>
      <c r="H9" s="8"/>
      <c r="I9" s="8"/>
      <c r="K9" s="9"/>
    </row>
    <row r="10" spans="1:11" x14ac:dyDescent="0.25">
      <c r="A10" s="62" t="s">
        <v>57</v>
      </c>
      <c r="B10" s="62">
        <f>SUM(B4:B9)</f>
        <v>0</v>
      </c>
      <c r="C10" s="62">
        <f>SUM(C4:C9)</f>
        <v>0</v>
      </c>
      <c r="D10" s="62">
        <f>SUM(D4:D9)</f>
        <v>0</v>
      </c>
      <c r="E10" s="8"/>
      <c r="F10" s="8"/>
      <c r="G10" s="8"/>
      <c r="H10" s="8"/>
      <c r="I10" s="8"/>
      <c r="K10" s="9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K11" s="9"/>
    </row>
    <row r="12" spans="1:11" ht="16.5" thickBot="1" x14ac:dyDescent="0.3">
      <c r="A12" s="60" t="s">
        <v>247</v>
      </c>
      <c r="B12" s="8"/>
      <c r="C12" s="8"/>
      <c r="D12" s="8"/>
      <c r="E12" s="8"/>
      <c r="F12" s="8"/>
      <c r="G12" s="8"/>
      <c r="H12" s="8"/>
      <c r="I12" s="8"/>
      <c r="K12" s="9"/>
    </row>
    <row r="13" spans="1:11" ht="16.5" thickBot="1" x14ac:dyDescent="0.3">
      <c r="A13" s="142" t="s">
        <v>107</v>
      </c>
      <c r="B13" s="103" t="s">
        <v>13</v>
      </c>
      <c r="C13" s="103" t="s">
        <v>15</v>
      </c>
      <c r="D13" s="134" t="s">
        <v>14</v>
      </c>
      <c r="E13" s="8"/>
      <c r="F13" s="8"/>
      <c r="G13" s="8"/>
      <c r="H13" s="8"/>
      <c r="I13" s="8"/>
      <c r="K13" s="9"/>
    </row>
    <row r="14" spans="1:11" x14ac:dyDescent="0.25">
      <c r="A14" s="89"/>
      <c r="B14" s="89"/>
      <c r="C14" s="89"/>
      <c r="D14" s="89"/>
      <c r="E14" s="8"/>
      <c r="F14" s="8"/>
      <c r="G14" s="8"/>
      <c r="H14" s="8"/>
      <c r="I14" s="8"/>
      <c r="K14" s="9"/>
    </row>
    <row r="15" spans="1:11" x14ac:dyDescent="0.25">
      <c r="A15" s="3"/>
      <c r="B15" s="3"/>
      <c r="C15" s="3"/>
      <c r="D15" s="3"/>
      <c r="E15" s="8"/>
      <c r="F15" s="8"/>
      <c r="G15" s="8"/>
      <c r="H15" s="8"/>
      <c r="I15" s="8"/>
      <c r="K15" s="9"/>
    </row>
    <row r="16" spans="1:11" x14ac:dyDescent="0.25">
      <c r="A16" s="3"/>
      <c r="B16" s="3"/>
      <c r="C16" s="3"/>
      <c r="D16" s="3"/>
      <c r="E16" s="8"/>
      <c r="F16" s="8"/>
      <c r="G16" s="8"/>
      <c r="H16" s="8"/>
      <c r="I16" s="8"/>
      <c r="K16" s="9"/>
    </row>
    <row r="17" spans="1:11" x14ac:dyDescent="0.25">
      <c r="A17" s="3"/>
      <c r="B17" s="3"/>
      <c r="C17" s="3"/>
      <c r="D17" s="3"/>
      <c r="E17" s="8"/>
      <c r="F17" s="8"/>
      <c r="G17" s="8"/>
      <c r="H17" s="8"/>
      <c r="I17" s="8"/>
      <c r="K17" s="9"/>
    </row>
    <row r="18" spans="1:11" x14ac:dyDescent="0.25">
      <c r="A18" s="3"/>
      <c r="B18" s="3"/>
      <c r="C18" s="3"/>
      <c r="D18" s="3"/>
      <c r="E18" s="8"/>
      <c r="F18" s="8"/>
      <c r="G18" s="8"/>
      <c r="H18" s="8"/>
      <c r="I18" s="8"/>
      <c r="K18" s="9"/>
    </row>
    <row r="19" spans="1:11" x14ac:dyDescent="0.25">
      <c r="A19" s="3"/>
      <c r="B19" s="3"/>
      <c r="C19" s="3"/>
      <c r="D19" s="3"/>
      <c r="E19" s="8"/>
      <c r="F19" s="8"/>
      <c r="G19" s="8"/>
      <c r="H19" s="8"/>
      <c r="I19" s="8"/>
      <c r="K19" s="9"/>
    </row>
    <row r="20" spans="1:11" x14ac:dyDescent="0.25">
      <c r="A20" s="62" t="s">
        <v>57</v>
      </c>
      <c r="B20" s="62">
        <f>SUM(B14:B19)</f>
        <v>0</v>
      </c>
      <c r="C20" s="62">
        <f>SUM(C14:C19)</f>
        <v>0</v>
      </c>
      <c r="D20" s="62">
        <f>SUM(D14:D19)</f>
        <v>0</v>
      </c>
      <c r="E20" s="8"/>
      <c r="F20" s="8"/>
      <c r="G20" s="8"/>
      <c r="H20" s="8"/>
      <c r="I20" s="8"/>
      <c r="K20" s="9"/>
    </row>
    <row r="21" spans="1:11" x14ac:dyDescent="0.25">
      <c r="B21" s="8"/>
      <c r="C21" s="8"/>
      <c r="D21" s="8"/>
      <c r="E21" s="8"/>
      <c r="F21" s="8"/>
      <c r="G21" s="8"/>
      <c r="H21" s="8"/>
      <c r="I21" s="8"/>
      <c r="K21" s="9"/>
    </row>
    <row r="22" spans="1:11" x14ac:dyDescent="0.25">
      <c r="A22" s="62" t="s">
        <v>199</v>
      </c>
      <c r="B22" s="62">
        <f>+B10-B20</f>
        <v>0</v>
      </c>
      <c r="C22" s="62">
        <f>+C10-C20</f>
        <v>0</v>
      </c>
      <c r="D22" s="62">
        <f>+D10-D20</f>
        <v>0</v>
      </c>
      <c r="E22" s="8"/>
      <c r="F22" s="8"/>
      <c r="G22" s="8"/>
      <c r="H22" s="8"/>
      <c r="I22" s="8"/>
      <c r="K22" s="9"/>
    </row>
    <row r="23" spans="1:11" x14ac:dyDescent="0.25">
      <c r="A23" s="86" t="s">
        <v>194</v>
      </c>
      <c r="B23" s="153">
        <f>+IFERROR(B22/B20,0)*100</f>
        <v>0</v>
      </c>
      <c r="C23" s="153">
        <f>+IFERROR(C22/C20,0)*100</f>
        <v>0</v>
      </c>
      <c r="D23" s="153">
        <f>+IFERROR(D22/D20,0)*100</f>
        <v>0</v>
      </c>
      <c r="E23" s="8"/>
      <c r="F23" s="8"/>
      <c r="G23" s="8"/>
      <c r="H23" s="8"/>
      <c r="I23" s="8"/>
      <c r="K23" s="9"/>
    </row>
    <row r="24" spans="1:11" x14ac:dyDescent="0.25">
      <c r="K24" s="9"/>
    </row>
    <row r="25" spans="1:11" x14ac:dyDescent="0.25">
      <c r="K25" s="9"/>
    </row>
    <row r="26" spans="1:11" x14ac:dyDescent="0.25">
      <c r="K26" s="9"/>
    </row>
    <row r="27" spans="1:11" x14ac:dyDescent="0.25">
      <c r="K27" s="9"/>
    </row>
    <row r="28" spans="1:11" x14ac:dyDescent="0.25">
      <c r="K28" s="9"/>
    </row>
    <row r="29" spans="1:11" x14ac:dyDescent="0.25">
      <c r="K29" s="9"/>
    </row>
    <row r="30" spans="1:11" x14ac:dyDescent="0.25">
      <c r="K30" s="9"/>
    </row>
    <row r="31" spans="1:11" x14ac:dyDescent="0.25">
      <c r="K31" s="9"/>
    </row>
    <row r="32" spans="1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9"/>
    </row>
    <row r="38" spans="11:11" x14ac:dyDescent="0.25">
      <c r="K38" s="10"/>
    </row>
    <row r="39" spans="11:11" x14ac:dyDescent="0.25">
      <c r="K39" s="8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B9" sqref="B9:F9"/>
    </sheetView>
  </sheetViews>
  <sheetFormatPr defaultRowHeight="15.75" x14ac:dyDescent="0.25"/>
  <cols>
    <col min="1" max="1" width="12.125" style="179" customWidth="1"/>
    <col min="2" max="2" width="26.625" style="179" customWidth="1"/>
    <col min="3" max="5" width="8" style="179" customWidth="1"/>
    <col min="6" max="6" width="11.5" style="179" customWidth="1"/>
    <col min="7" max="8" width="8" style="179" customWidth="1"/>
    <col min="9" max="9" width="7.75" style="179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200" t="s">
        <v>205</v>
      </c>
      <c r="B1" s="201"/>
      <c r="C1" s="201"/>
      <c r="D1" s="201"/>
      <c r="E1" s="201"/>
      <c r="F1" s="201"/>
    </row>
    <row r="2" spans="1:20" ht="20.100000000000001" customHeight="1" x14ac:dyDescent="0.25">
      <c r="A2" s="199" t="s">
        <v>206</v>
      </c>
      <c r="B2" s="365" t="s">
        <v>249</v>
      </c>
      <c r="C2" s="365"/>
      <c r="D2" s="365"/>
      <c r="E2" s="365"/>
      <c r="F2" s="365"/>
      <c r="G2" s="181"/>
      <c r="H2" s="181"/>
      <c r="I2" s="180"/>
      <c r="J2" s="182"/>
      <c r="K2" s="182"/>
    </row>
    <row r="3" spans="1:20" ht="20.100000000000001" customHeight="1" x14ac:dyDescent="0.25">
      <c r="A3" s="199" t="s">
        <v>225</v>
      </c>
      <c r="B3" s="366" t="s">
        <v>224</v>
      </c>
      <c r="C3" s="366"/>
      <c r="D3" s="366"/>
      <c r="E3" s="366"/>
      <c r="F3" s="366"/>
      <c r="G3" s="180"/>
      <c r="H3" s="180"/>
      <c r="I3" s="180"/>
      <c r="J3" s="182"/>
      <c r="K3" s="182"/>
    </row>
    <row r="4" spans="1:20" ht="27.75" customHeight="1" x14ac:dyDescent="0.25">
      <c r="A4" s="199" t="s">
        <v>226</v>
      </c>
      <c r="B4" s="367" t="s">
        <v>250</v>
      </c>
      <c r="C4" s="367"/>
      <c r="D4" s="367"/>
      <c r="E4" s="367"/>
      <c r="F4" s="367"/>
    </row>
    <row r="5" spans="1:20" ht="34.5" customHeight="1" x14ac:dyDescent="0.25">
      <c r="A5" s="199" t="s">
        <v>227</v>
      </c>
      <c r="B5" s="368" t="s">
        <v>251</v>
      </c>
      <c r="C5" s="368"/>
      <c r="D5" s="368"/>
      <c r="E5" s="368"/>
      <c r="F5" s="368"/>
      <c r="G5" s="180"/>
      <c r="H5" s="180"/>
      <c r="I5" s="180"/>
      <c r="J5" s="182"/>
      <c r="K5" s="182"/>
    </row>
    <row r="6" spans="1:20" ht="24.75" customHeight="1" x14ac:dyDescent="0.25">
      <c r="A6" s="199" t="s">
        <v>228</v>
      </c>
      <c r="B6" s="366" t="s">
        <v>252</v>
      </c>
      <c r="C6" s="366"/>
      <c r="D6" s="366"/>
      <c r="E6" s="366"/>
      <c r="F6" s="366"/>
      <c r="G6" s="180"/>
      <c r="H6" s="180"/>
      <c r="I6" s="180"/>
      <c r="J6" s="182"/>
      <c r="K6" s="182"/>
    </row>
    <row r="7" spans="1:20" ht="20.100000000000001" customHeight="1" x14ac:dyDescent="0.25">
      <c r="A7" s="199" t="s">
        <v>229</v>
      </c>
      <c r="B7" s="366" t="s">
        <v>253</v>
      </c>
      <c r="C7" s="366"/>
      <c r="D7" s="366"/>
      <c r="E7" s="366"/>
      <c r="F7" s="366"/>
      <c r="G7" s="180"/>
      <c r="H7" s="180"/>
      <c r="I7" s="180"/>
      <c r="J7" s="182"/>
      <c r="K7" s="182"/>
    </row>
    <row r="8" spans="1:20" ht="20.100000000000001" customHeight="1" x14ac:dyDescent="0.25">
      <c r="A8" s="199" t="s">
        <v>207</v>
      </c>
      <c r="B8" s="366" t="s">
        <v>275</v>
      </c>
      <c r="C8" s="366"/>
      <c r="D8" s="366"/>
      <c r="E8" s="366"/>
      <c r="F8" s="366"/>
      <c r="G8" s="180"/>
      <c r="H8" s="180"/>
      <c r="I8" s="180"/>
      <c r="J8" s="182"/>
      <c r="K8" s="182"/>
      <c r="L8" s="8"/>
      <c r="M8" s="8"/>
      <c r="N8" s="8"/>
    </row>
    <row r="9" spans="1:20" ht="37.5" customHeight="1" x14ac:dyDescent="0.25">
      <c r="A9" s="199" t="s">
        <v>220</v>
      </c>
      <c r="B9" s="368" t="s">
        <v>254</v>
      </c>
      <c r="C9" s="368"/>
      <c r="D9" s="368"/>
      <c r="E9" s="368"/>
      <c r="F9" s="368"/>
      <c r="G9" s="180"/>
      <c r="H9" s="180"/>
      <c r="I9" s="180"/>
      <c r="J9" s="182"/>
      <c r="K9" s="182"/>
      <c r="L9" s="8"/>
      <c r="M9" s="8"/>
      <c r="N9" s="8"/>
    </row>
    <row r="10" spans="1:20" ht="37.5" customHeight="1" x14ac:dyDescent="0.25">
      <c r="A10" s="199" t="s">
        <v>221</v>
      </c>
      <c r="B10" s="368" t="s">
        <v>255</v>
      </c>
      <c r="C10" s="368"/>
      <c r="D10" s="368"/>
      <c r="E10" s="368"/>
      <c r="F10" s="368"/>
      <c r="G10" s="180"/>
      <c r="H10" s="180"/>
      <c r="I10" s="180"/>
      <c r="J10" s="182"/>
      <c r="K10" s="182"/>
      <c r="L10" s="8"/>
      <c r="M10" s="8"/>
      <c r="N10" s="8"/>
    </row>
    <row r="11" spans="1:20" ht="20.100000000000001" customHeight="1" x14ac:dyDescent="0.25">
      <c r="A11" s="199" t="s">
        <v>208</v>
      </c>
      <c r="B11" s="366" t="s">
        <v>256</v>
      </c>
      <c r="C11" s="366"/>
      <c r="D11" s="366"/>
      <c r="E11" s="366"/>
      <c r="F11" s="366"/>
      <c r="G11" s="183"/>
      <c r="H11" s="183"/>
      <c r="I11" s="183"/>
      <c r="J11" s="183"/>
      <c r="K11" s="183"/>
      <c r="L11" s="8"/>
      <c r="M11" s="8"/>
      <c r="N11" s="8"/>
    </row>
    <row r="12" spans="1:20" ht="20.100000000000001" customHeight="1" x14ac:dyDescent="0.25">
      <c r="A12" s="199" t="s">
        <v>222</v>
      </c>
      <c r="B12" s="368" t="s">
        <v>257</v>
      </c>
      <c r="C12" s="368"/>
      <c r="D12" s="368"/>
      <c r="E12" s="368"/>
      <c r="F12" s="368"/>
      <c r="G12" s="183"/>
      <c r="H12" s="183"/>
      <c r="I12" s="183"/>
      <c r="J12" s="183"/>
      <c r="K12" s="183"/>
      <c r="L12" s="8"/>
      <c r="M12" s="8"/>
      <c r="N12" s="8"/>
    </row>
    <row r="13" spans="1:20" ht="31.5" customHeight="1" x14ac:dyDescent="0.25">
      <c r="A13" s="199" t="s">
        <v>223</v>
      </c>
      <c r="B13" s="360" t="s">
        <v>258</v>
      </c>
      <c r="C13" s="360"/>
      <c r="D13" s="360"/>
      <c r="E13" s="360"/>
      <c r="F13" s="360"/>
      <c r="G13" s="195"/>
      <c r="H13" s="195"/>
      <c r="I13" s="195"/>
      <c r="J13" s="182"/>
      <c r="K13" s="182"/>
      <c r="L13" s="8"/>
      <c r="M13" s="8"/>
      <c r="N13" s="8"/>
    </row>
    <row r="14" spans="1:20" ht="23.25" customHeight="1" x14ac:dyDescent="0.25">
      <c r="A14" s="199" t="s">
        <v>209</v>
      </c>
      <c r="B14" s="361" t="s">
        <v>230</v>
      </c>
      <c r="C14" s="361"/>
      <c r="D14" s="361"/>
      <c r="E14" s="361"/>
      <c r="F14" s="361"/>
      <c r="G14" s="184"/>
      <c r="H14" s="184"/>
      <c r="I14" s="184"/>
      <c r="J14" s="184"/>
      <c r="K14" s="184"/>
    </row>
    <row r="15" spans="1:20" ht="32.25" customHeight="1" x14ac:dyDescent="0.25">
      <c r="A15" s="199" t="s">
        <v>210</v>
      </c>
      <c r="B15" s="362" t="s">
        <v>269</v>
      </c>
      <c r="C15" s="362"/>
      <c r="D15" s="362"/>
      <c r="E15" s="362"/>
      <c r="F15" s="362"/>
      <c r="G15" s="185"/>
      <c r="H15" s="185"/>
      <c r="I15" s="185"/>
      <c r="J15" s="185"/>
      <c r="K15" s="185"/>
      <c r="L15" s="8"/>
      <c r="M15" s="8"/>
      <c r="N15" s="8"/>
    </row>
    <row r="16" spans="1:20" ht="33.75" customHeight="1" x14ac:dyDescent="0.25">
      <c r="A16" s="199" t="s">
        <v>233</v>
      </c>
      <c r="B16" s="363" t="s">
        <v>268</v>
      </c>
      <c r="C16" s="363"/>
      <c r="D16" s="363"/>
      <c r="E16" s="363"/>
      <c r="F16" s="363"/>
      <c r="G16" s="186"/>
      <c r="H16" s="186"/>
      <c r="I16" s="186"/>
      <c r="J16" s="186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1:11" ht="27" customHeight="1" x14ac:dyDescent="0.25">
      <c r="A17" s="199" t="s">
        <v>211</v>
      </c>
      <c r="B17" s="369" t="s">
        <v>267</v>
      </c>
      <c r="C17" s="369"/>
      <c r="D17" s="369"/>
      <c r="E17" s="369"/>
      <c r="F17" s="369"/>
      <c r="G17" s="188"/>
      <c r="H17" s="188"/>
      <c r="I17" s="188"/>
      <c r="J17" s="188"/>
      <c r="K17" s="188"/>
    </row>
    <row r="18" spans="1:11" ht="20.100000000000001" customHeight="1" x14ac:dyDescent="0.25">
      <c r="A18" s="199" t="s">
        <v>231</v>
      </c>
      <c r="B18" s="369" t="s">
        <v>266</v>
      </c>
      <c r="C18" s="369"/>
      <c r="D18" s="369"/>
      <c r="E18" s="369"/>
      <c r="F18" s="369"/>
      <c r="G18" s="188"/>
      <c r="H18" s="188"/>
      <c r="I18" s="188"/>
      <c r="J18" s="189"/>
      <c r="K18" s="189"/>
    </row>
    <row r="19" spans="1:11" ht="24.75" customHeight="1" x14ac:dyDescent="0.25">
      <c r="A19" s="199" t="s">
        <v>212</v>
      </c>
      <c r="B19" s="364" t="s">
        <v>265</v>
      </c>
      <c r="C19" s="364"/>
      <c r="D19" s="364"/>
      <c r="E19" s="364"/>
      <c r="F19" s="364"/>
      <c r="G19" s="196"/>
      <c r="H19" s="196"/>
      <c r="I19" s="196"/>
      <c r="J19" s="190"/>
      <c r="K19" s="190"/>
    </row>
    <row r="20" spans="1:11" ht="42" customHeight="1" x14ac:dyDescent="0.25">
      <c r="A20" s="199" t="s">
        <v>213</v>
      </c>
      <c r="B20" s="370" t="s">
        <v>264</v>
      </c>
      <c r="C20" s="370"/>
      <c r="D20" s="370"/>
      <c r="E20" s="370"/>
      <c r="F20" s="370"/>
      <c r="G20" s="197"/>
      <c r="H20" s="197"/>
      <c r="I20" s="197"/>
      <c r="J20" s="191"/>
      <c r="K20" s="191"/>
    </row>
    <row r="21" spans="1:11" ht="34.5" customHeight="1" x14ac:dyDescent="0.25">
      <c r="A21" s="199" t="s">
        <v>232</v>
      </c>
      <c r="B21" s="364" t="s">
        <v>263</v>
      </c>
      <c r="C21" s="364"/>
      <c r="D21" s="364"/>
      <c r="E21" s="364"/>
      <c r="F21" s="364"/>
      <c r="G21" s="196"/>
      <c r="H21" s="196"/>
      <c r="I21" s="196"/>
      <c r="J21" s="190"/>
      <c r="K21" s="190"/>
    </row>
    <row r="22" spans="1:11" ht="51.75" customHeight="1" x14ac:dyDescent="0.25">
      <c r="A22" s="199" t="s">
        <v>214</v>
      </c>
      <c r="B22" s="364" t="s">
        <v>262</v>
      </c>
      <c r="C22" s="364"/>
      <c r="D22" s="364"/>
      <c r="E22" s="364"/>
      <c r="F22" s="364"/>
      <c r="G22" s="196"/>
      <c r="H22" s="196"/>
      <c r="I22" s="196"/>
      <c r="J22" s="190"/>
      <c r="K22" s="190"/>
    </row>
    <row r="23" spans="1:11" ht="20.100000000000001" customHeight="1" x14ac:dyDescent="0.25">
      <c r="A23" s="199" t="s">
        <v>215</v>
      </c>
      <c r="B23" s="358" t="s">
        <v>261</v>
      </c>
      <c r="C23" s="358"/>
      <c r="D23" s="358"/>
      <c r="E23" s="358"/>
      <c r="F23" s="358"/>
      <c r="G23" s="198"/>
      <c r="H23" s="198"/>
      <c r="I23" s="198"/>
      <c r="J23" s="192"/>
      <c r="K23" s="192"/>
    </row>
    <row r="24" spans="1:11" ht="20.100000000000001" customHeight="1" x14ac:dyDescent="0.25">
      <c r="A24" s="199" t="s">
        <v>216</v>
      </c>
      <c r="B24" s="359" t="s">
        <v>260</v>
      </c>
      <c r="C24" s="359"/>
      <c r="D24" s="359"/>
      <c r="E24" s="359"/>
      <c r="F24" s="359"/>
      <c r="G24" s="185"/>
      <c r="H24" s="185"/>
      <c r="I24" s="185"/>
      <c r="J24" s="193"/>
      <c r="K24" s="193"/>
    </row>
    <row r="25" spans="1:11" ht="20.100000000000001" customHeight="1" x14ac:dyDescent="0.25">
      <c r="A25" s="199" t="s">
        <v>217</v>
      </c>
      <c r="B25" s="357" t="s">
        <v>259</v>
      </c>
      <c r="C25" s="357"/>
      <c r="D25" s="357"/>
      <c r="E25" s="357"/>
      <c r="F25" s="357"/>
      <c r="G25" s="185"/>
      <c r="H25" s="185"/>
      <c r="I25" s="185"/>
      <c r="J25" s="193"/>
      <c r="K25" s="193"/>
    </row>
  </sheetData>
  <mergeCells count="24">
    <mergeCell ref="B12:F12"/>
    <mergeCell ref="B17:F17"/>
    <mergeCell ref="B18:F18"/>
    <mergeCell ref="B19:F19"/>
    <mergeCell ref="B20:F20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70" zoomScaleNormal="100" zoomScaleSheetLayoutView="70" workbookViewId="0">
      <selection activeCell="A5" sqref="A5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427" t="s">
        <v>297</v>
      </c>
      <c r="B1" s="427"/>
      <c r="C1" s="427"/>
      <c r="D1" s="427"/>
      <c r="E1" s="427"/>
      <c r="F1" s="427"/>
    </row>
    <row r="2" spans="1:6" ht="16.5" thickBot="1" x14ac:dyDescent="0.3">
      <c r="A2" s="135" t="s">
        <v>50</v>
      </c>
    </row>
    <row r="3" spans="1:6" ht="32.25" thickBot="1" x14ac:dyDescent="0.3">
      <c r="A3" s="90" t="s">
        <v>53</v>
      </c>
      <c r="B3" s="107" t="s">
        <v>81</v>
      </c>
      <c r="C3" s="107" t="s">
        <v>133</v>
      </c>
      <c r="D3" s="107" t="s">
        <v>129</v>
      </c>
      <c r="E3" s="107" t="s">
        <v>108</v>
      </c>
      <c r="F3" s="108" t="s">
        <v>109</v>
      </c>
    </row>
    <row r="4" spans="1:6" ht="39" x14ac:dyDescent="0.25">
      <c r="A4" s="89" t="s">
        <v>309</v>
      </c>
      <c r="B4" s="342" t="s">
        <v>310</v>
      </c>
      <c r="C4" s="342" t="s">
        <v>319</v>
      </c>
      <c r="D4" s="146" t="s">
        <v>320</v>
      </c>
      <c r="E4" s="146" t="s">
        <v>313</v>
      </c>
      <c r="F4" s="146" t="s">
        <v>321</v>
      </c>
    </row>
    <row r="5" spans="1:6" ht="64.5" x14ac:dyDescent="0.25">
      <c r="A5" s="345" t="s">
        <v>309</v>
      </c>
      <c r="B5" s="342" t="s">
        <v>310</v>
      </c>
      <c r="C5" s="342" t="s">
        <v>322</v>
      </c>
      <c r="D5" s="146" t="s">
        <v>320</v>
      </c>
      <c r="E5" s="146" t="s">
        <v>313</v>
      </c>
      <c r="F5" s="146" t="s">
        <v>321</v>
      </c>
    </row>
    <row r="6" spans="1:6" x14ac:dyDescent="0.25">
      <c r="A6" s="345" t="s">
        <v>309</v>
      </c>
      <c r="B6" s="346" t="s">
        <v>323</v>
      </c>
      <c r="C6" s="347" t="s">
        <v>324</v>
      </c>
      <c r="D6" s="348" t="s">
        <v>320</v>
      </c>
      <c r="E6" s="348" t="s">
        <v>313</v>
      </c>
      <c r="F6" s="349" t="s">
        <v>321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1" spans="1:6" ht="16.5" thickBot="1" x14ac:dyDescent="0.3">
      <c r="A11" s="135" t="s">
        <v>51</v>
      </c>
    </row>
    <row r="12" spans="1:6" ht="32.25" thickBot="1" x14ac:dyDescent="0.3">
      <c r="A12" s="90" t="s">
        <v>53</v>
      </c>
      <c r="B12" s="107" t="s">
        <v>81</v>
      </c>
      <c r="C12" s="107" t="s">
        <v>133</v>
      </c>
      <c r="D12" s="107" t="s">
        <v>129</v>
      </c>
      <c r="E12" s="107" t="s">
        <v>108</v>
      </c>
      <c r="F12" s="108" t="s">
        <v>109</v>
      </c>
    </row>
    <row r="13" spans="1:6" ht="39" x14ac:dyDescent="0.25">
      <c r="A13" s="89" t="s">
        <v>309</v>
      </c>
      <c r="B13" s="342" t="s">
        <v>310</v>
      </c>
      <c r="C13" s="342" t="s">
        <v>311</v>
      </c>
      <c r="D13" s="146" t="s">
        <v>320</v>
      </c>
      <c r="E13" s="146" t="s">
        <v>313</v>
      </c>
      <c r="F13" s="146" t="s">
        <v>314</v>
      </c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20" spans="1:6" ht="16.5" thickBot="1" x14ac:dyDescent="0.3">
      <c r="A20" s="60" t="s">
        <v>110</v>
      </c>
      <c r="B20" s="8"/>
      <c r="C20" s="8"/>
      <c r="D20" s="8"/>
      <c r="E20" s="8"/>
      <c r="F20" s="8"/>
    </row>
    <row r="21" spans="1:6" ht="32.25" thickBot="1" x14ac:dyDescent="0.3">
      <c r="A21" s="90" t="s">
        <v>53</v>
      </c>
      <c r="B21" s="107" t="s">
        <v>81</v>
      </c>
      <c r="C21" s="107" t="s">
        <v>133</v>
      </c>
      <c r="D21" s="107" t="s">
        <v>129</v>
      </c>
      <c r="E21" s="107" t="s">
        <v>108</v>
      </c>
      <c r="F21" s="108" t="s">
        <v>109</v>
      </c>
    </row>
    <row r="22" spans="1:6" x14ac:dyDescent="0.25">
      <c r="A22" s="89"/>
      <c r="B22" s="89"/>
      <c r="C22" s="89"/>
      <c r="D22" s="89"/>
      <c r="E22" s="89"/>
      <c r="F22" s="89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9" spans="1:6" ht="16.5" thickBot="1" x14ac:dyDescent="0.3">
      <c r="A29" s="135" t="s">
        <v>52</v>
      </c>
    </row>
    <row r="30" spans="1:6" ht="32.25" thickBot="1" x14ac:dyDescent="0.3">
      <c r="A30" s="90" t="s">
        <v>53</v>
      </c>
      <c r="B30" s="107" t="s">
        <v>81</v>
      </c>
      <c r="C30" s="107" t="s">
        <v>133</v>
      </c>
      <c r="D30" s="107" t="s">
        <v>129</v>
      </c>
      <c r="E30" s="107" t="s">
        <v>108</v>
      </c>
      <c r="F30" s="108" t="s">
        <v>109</v>
      </c>
    </row>
    <row r="31" spans="1:6" x14ac:dyDescent="0.25">
      <c r="A31" s="89"/>
      <c r="B31" s="89"/>
      <c r="C31" s="89"/>
      <c r="D31" s="89"/>
      <c r="E31" s="89"/>
      <c r="F31" s="89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="70" zoomScaleNormal="130" zoomScaleSheetLayoutView="70" workbookViewId="0">
      <selection activeCell="A22" sqref="A22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402" t="s">
        <v>298</v>
      </c>
      <c r="B1" s="402"/>
      <c r="C1" s="402"/>
      <c r="D1" s="402"/>
      <c r="E1" s="402"/>
      <c r="F1" s="402"/>
      <c r="G1" s="402"/>
      <c r="H1" s="402"/>
      <c r="I1" s="47"/>
    </row>
    <row r="2" spans="1:9" ht="29.25" customHeight="1" thickBot="1" x14ac:dyDescent="0.35">
      <c r="A2" s="70" t="s">
        <v>111</v>
      </c>
      <c r="B2" s="26"/>
      <c r="C2" s="26"/>
      <c r="D2" s="26"/>
      <c r="E2" s="45"/>
      <c r="F2" s="26"/>
      <c r="G2" s="26"/>
      <c r="H2" s="26"/>
      <c r="I2" s="26"/>
    </row>
    <row r="3" spans="1:9" ht="32.25" thickBot="1" x14ac:dyDescent="0.3">
      <c r="A3" s="90" t="s">
        <v>53</v>
      </c>
      <c r="B3" s="107" t="s">
        <v>49</v>
      </c>
      <c r="C3" s="107" t="s">
        <v>81</v>
      </c>
      <c r="D3" s="107" t="s">
        <v>133</v>
      </c>
      <c r="E3" s="107" t="s">
        <v>129</v>
      </c>
      <c r="F3" s="107" t="s">
        <v>108</v>
      </c>
      <c r="G3" s="107" t="s">
        <v>109</v>
      </c>
      <c r="H3" s="108" t="s">
        <v>112</v>
      </c>
      <c r="I3" s="43"/>
    </row>
    <row r="4" spans="1:9" x14ac:dyDescent="0.25">
      <c r="A4" s="69"/>
      <c r="B4" s="69"/>
      <c r="C4" s="69"/>
      <c r="D4" s="69"/>
      <c r="E4" s="69"/>
      <c r="F4" s="69"/>
      <c r="G4" s="69"/>
      <c r="H4" s="69"/>
      <c r="I4" s="43"/>
    </row>
    <row r="5" spans="1:9" x14ac:dyDescent="0.25">
      <c r="A5" s="69"/>
      <c r="B5" s="69"/>
      <c r="C5" s="69"/>
      <c r="D5" s="69"/>
      <c r="E5" s="69"/>
      <c r="F5" s="69"/>
      <c r="G5" s="69"/>
      <c r="H5" s="69"/>
      <c r="I5" s="43"/>
    </row>
    <row r="6" spans="1:9" x14ac:dyDescent="0.25">
      <c r="A6" s="69"/>
      <c r="B6" s="69"/>
      <c r="C6" s="69"/>
      <c r="D6" s="69"/>
      <c r="E6" s="69"/>
      <c r="F6" s="69"/>
      <c r="G6" s="69"/>
      <c r="H6" s="69"/>
      <c r="I6" s="43"/>
    </row>
    <row r="7" spans="1:9" x14ac:dyDescent="0.25">
      <c r="A7" s="69"/>
      <c r="B7" s="69"/>
      <c r="C7" s="69"/>
      <c r="D7" s="69"/>
      <c r="E7" s="69"/>
      <c r="F7" s="69"/>
      <c r="G7" s="69"/>
      <c r="H7" s="69"/>
      <c r="I7" s="43"/>
    </row>
    <row r="8" spans="1:9" x14ac:dyDescent="0.25">
      <c r="A8" s="50"/>
      <c r="B8" s="50"/>
      <c r="C8" s="50"/>
      <c r="D8" s="50"/>
      <c r="E8" s="50"/>
      <c r="F8" s="50"/>
      <c r="G8" s="50"/>
      <c r="H8" s="50"/>
      <c r="I8" s="43"/>
    </row>
    <row r="9" spans="1:9" x14ac:dyDescent="0.25">
      <c r="A9" s="3"/>
      <c r="B9" s="3"/>
      <c r="C9" s="3"/>
      <c r="D9" s="16"/>
      <c r="E9" s="16"/>
      <c r="F9" s="16"/>
      <c r="G9" s="3"/>
      <c r="H9" s="3"/>
      <c r="I9" s="8"/>
    </row>
    <row r="10" spans="1:9" x14ac:dyDescent="0.25">
      <c r="I10" s="8"/>
    </row>
    <row r="11" spans="1:9" x14ac:dyDescent="0.25">
      <c r="I11" s="8"/>
    </row>
    <row r="12" spans="1:9" ht="24.75" customHeight="1" thickBot="1" x14ac:dyDescent="0.3">
      <c r="A12" s="135" t="s">
        <v>149</v>
      </c>
      <c r="I12" s="8"/>
    </row>
    <row r="13" spans="1:9" ht="63.75" thickBot="1" x14ac:dyDescent="0.3">
      <c r="A13" s="90" t="s">
        <v>53</v>
      </c>
      <c r="B13" s="107" t="s">
        <v>49</v>
      </c>
      <c r="C13" s="107" t="s">
        <v>81</v>
      </c>
      <c r="D13" s="107" t="s">
        <v>133</v>
      </c>
      <c r="E13" s="107" t="s">
        <v>129</v>
      </c>
      <c r="F13" s="107" t="s">
        <v>108</v>
      </c>
      <c r="G13" s="107" t="s">
        <v>109</v>
      </c>
      <c r="H13" s="108" t="s">
        <v>148</v>
      </c>
      <c r="I13" s="35"/>
    </row>
    <row r="14" spans="1:9" ht="51.75" x14ac:dyDescent="0.25">
      <c r="A14" s="89" t="s">
        <v>309</v>
      </c>
      <c r="B14" s="64" t="s">
        <v>51</v>
      </c>
      <c r="C14" s="342" t="s">
        <v>310</v>
      </c>
      <c r="D14" s="342" t="s">
        <v>311</v>
      </c>
      <c r="E14" s="146" t="s">
        <v>312</v>
      </c>
      <c r="F14" s="146" t="s">
        <v>313</v>
      </c>
      <c r="G14" s="146" t="s">
        <v>314</v>
      </c>
      <c r="H14" s="343">
        <v>42794</v>
      </c>
      <c r="I14" s="35"/>
    </row>
    <row r="15" spans="1:9" ht="39" x14ac:dyDescent="0.25">
      <c r="A15" s="3" t="s">
        <v>309</v>
      </c>
      <c r="B15" s="64" t="s">
        <v>51</v>
      </c>
      <c r="C15" s="342" t="s">
        <v>310</v>
      </c>
      <c r="D15" s="344" t="s">
        <v>315</v>
      </c>
      <c r="E15" s="146" t="s">
        <v>312</v>
      </c>
      <c r="F15" s="146" t="s">
        <v>313</v>
      </c>
      <c r="G15" s="56" t="s">
        <v>314</v>
      </c>
      <c r="H15" s="343">
        <v>42794</v>
      </c>
      <c r="I15" s="35"/>
    </row>
    <row r="16" spans="1:9" ht="51.75" x14ac:dyDescent="0.25">
      <c r="A16" s="3" t="s">
        <v>309</v>
      </c>
      <c r="B16" s="64" t="s">
        <v>50</v>
      </c>
      <c r="C16" s="342" t="s">
        <v>316</v>
      </c>
      <c r="D16" s="344" t="s">
        <v>317</v>
      </c>
      <c r="E16" s="146" t="s">
        <v>318</v>
      </c>
      <c r="F16" s="146" t="s">
        <v>313</v>
      </c>
      <c r="G16" s="56" t="s">
        <v>314</v>
      </c>
      <c r="H16" s="343">
        <v>42978</v>
      </c>
      <c r="I16" s="35"/>
    </row>
    <row r="17" spans="1:9" x14ac:dyDescent="0.25">
      <c r="A17" s="50"/>
      <c r="B17" s="50"/>
      <c r="C17" s="50"/>
      <c r="D17" s="50"/>
      <c r="E17" s="50"/>
      <c r="F17" s="50"/>
      <c r="G17" s="50"/>
      <c r="H17" s="50"/>
      <c r="I17" s="35"/>
    </row>
    <row r="18" spans="1:9" x14ac:dyDescent="0.25">
      <c r="A18" s="50"/>
      <c r="B18" s="50"/>
      <c r="C18" s="50"/>
      <c r="D18" s="50"/>
      <c r="E18" s="50"/>
      <c r="F18" s="50"/>
      <c r="G18" s="50"/>
      <c r="H18" s="50"/>
      <c r="I18" s="35"/>
    </row>
    <row r="19" spans="1:9" x14ac:dyDescent="0.25">
      <c r="A19" s="3"/>
      <c r="B19" s="3"/>
      <c r="C19" s="3"/>
      <c r="D19" s="16"/>
      <c r="E19" s="16"/>
      <c r="F19" s="16"/>
      <c r="G19" s="3"/>
      <c r="H19" s="3"/>
      <c r="I19" s="8"/>
    </row>
    <row r="20" spans="1:9" x14ac:dyDescent="0.25">
      <c r="H20" s="18"/>
      <c r="I20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sqref="A1:B1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27" t="s">
        <v>299</v>
      </c>
      <c r="B1" s="427"/>
    </row>
    <row r="2" spans="1:2" s="1" customFormat="1" ht="16.5" thickBot="1" x14ac:dyDescent="0.3">
      <c r="A2" s="142" t="s">
        <v>53</v>
      </c>
      <c r="B2" s="143" t="s">
        <v>113</v>
      </c>
    </row>
    <row r="3" spans="1:2" x14ac:dyDescent="0.25">
      <c r="A3" s="89"/>
      <c r="B3" s="89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80" zoomScaleNormal="100" zoomScaleSheetLayoutView="80" workbookViewId="0">
      <selection activeCell="C11" sqref="C11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27" t="s">
        <v>300</v>
      </c>
      <c r="B1" s="427"/>
      <c r="C1" s="427"/>
    </row>
    <row r="2" spans="1:3" ht="24" customHeight="1" thickBot="1" x14ac:dyDescent="0.3">
      <c r="A2" s="144" t="s">
        <v>111</v>
      </c>
      <c r="B2" s="49"/>
      <c r="C2" s="49"/>
    </row>
    <row r="3" spans="1:3" ht="16.5" thickBot="1" x14ac:dyDescent="0.3">
      <c r="A3" s="145" t="s">
        <v>53</v>
      </c>
      <c r="B3" s="105" t="s">
        <v>113</v>
      </c>
      <c r="C3" s="106" t="s">
        <v>112</v>
      </c>
    </row>
    <row r="4" spans="1:3" x14ac:dyDescent="0.25">
      <c r="A4" s="89"/>
      <c r="B4" s="89"/>
      <c r="C4" s="89"/>
    </row>
    <row r="5" spans="1:3" x14ac:dyDescent="0.25">
      <c r="A5" s="89"/>
      <c r="B5" s="89"/>
      <c r="C5" s="89"/>
    </row>
    <row r="6" spans="1:3" x14ac:dyDescent="0.25">
      <c r="A6" s="89"/>
      <c r="B6" s="89"/>
      <c r="C6" s="89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18"/>
    </row>
    <row r="11" spans="1:3" ht="16.5" thickBot="1" x14ac:dyDescent="0.3">
      <c r="A11" s="135" t="s">
        <v>149</v>
      </c>
    </row>
    <row r="12" spans="1:3" ht="16.5" thickBot="1" x14ac:dyDescent="0.3">
      <c r="A12" s="145" t="s">
        <v>53</v>
      </c>
      <c r="B12" s="105" t="s">
        <v>113</v>
      </c>
      <c r="C12" s="106" t="s">
        <v>134</v>
      </c>
    </row>
    <row r="13" spans="1:3" x14ac:dyDescent="0.25">
      <c r="A13" s="89"/>
      <c r="B13" s="89"/>
      <c r="C13" s="89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1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60" zoomScaleNormal="100" workbookViewId="0">
      <selection activeCell="D4" sqref="D4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thickBot="1" x14ac:dyDescent="0.35">
      <c r="A1" s="462" t="s">
        <v>301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</row>
    <row r="2" spans="1:12" ht="138" customHeight="1" thickBot="1" x14ac:dyDescent="0.3">
      <c r="A2" s="176" t="s">
        <v>135</v>
      </c>
      <c r="B2" s="177" t="s">
        <v>53</v>
      </c>
      <c r="C2" s="177" t="s">
        <v>200</v>
      </c>
      <c r="D2" s="177" t="s">
        <v>203</v>
      </c>
      <c r="E2" s="177" t="s">
        <v>202</v>
      </c>
      <c r="F2" s="177" t="s">
        <v>136</v>
      </c>
      <c r="G2" s="177" t="s">
        <v>137</v>
      </c>
      <c r="H2" s="177" t="s">
        <v>123</v>
      </c>
      <c r="I2" s="177" t="s">
        <v>138</v>
      </c>
      <c r="J2" s="177" t="s">
        <v>139</v>
      </c>
      <c r="K2" s="177" t="s">
        <v>140</v>
      </c>
      <c r="L2" s="178" t="s">
        <v>141</v>
      </c>
    </row>
    <row r="3" spans="1:12" ht="157.5" x14ac:dyDescent="0.25">
      <c r="A3" s="89" t="s">
        <v>325</v>
      </c>
      <c r="B3" s="89" t="s">
        <v>309</v>
      </c>
      <c r="C3" s="113" t="s">
        <v>326</v>
      </c>
      <c r="D3" s="89" t="s">
        <v>327</v>
      </c>
      <c r="E3" s="89" t="s">
        <v>318</v>
      </c>
      <c r="F3" s="350" t="s">
        <v>328</v>
      </c>
      <c r="G3" s="350" t="s">
        <v>329</v>
      </c>
      <c r="H3" s="350" t="s">
        <v>330</v>
      </c>
      <c r="I3" s="27" t="s">
        <v>331</v>
      </c>
      <c r="J3" s="89">
        <v>0</v>
      </c>
      <c r="K3" s="89">
        <v>0</v>
      </c>
      <c r="L3" s="89"/>
    </row>
    <row r="4" spans="1:12" ht="236.25" x14ac:dyDescent="0.25">
      <c r="A4" s="16" t="s">
        <v>332</v>
      </c>
      <c r="B4" s="16" t="s">
        <v>309</v>
      </c>
      <c r="C4" s="16" t="s">
        <v>333</v>
      </c>
      <c r="D4" s="16" t="s">
        <v>327</v>
      </c>
      <c r="E4" s="16" t="s">
        <v>318</v>
      </c>
      <c r="F4" s="351" t="s">
        <v>334</v>
      </c>
      <c r="G4" s="351" t="s">
        <v>335</v>
      </c>
      <c r="H4" s="351" t="s">
        <v>336</v>
      </c>
      <c r="I4" s="16" t="s">
        <v>337</v>
      </c>
      <c r="J4" s="3">
        <v>0</v>
      </c>
      <c r="K4" s="3">
        <v>0</v>
      </c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16"/>
      <c r="F7" s="3"/>
      <c r="G7" s="3"/>
      <c r="H7" s="3"/>
      <c r="I7" s="3"/>
      <c r="J7" s="3"/>
      <c r="K7" s="16"/>
      <c r="L7" s="16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70" zoomScaleNormal="100" zoomScaleSheetLayoutView="70" workbookViewId="0">
      <selection activeCell="K6" sqref="K6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463" t="s">
        <v>302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333"/>
    </row>
    <row r="2" spans="1:13" s="175" customFormat="1" ht="115.5" thickBot="1" x14ac:dyDescent="0.25">
      <c r="A2" s="171" t="s">
        <v>135</v>
      </c>
      <c r="B2" s="172" t="s">
        <v>53</v>
      </c>
      <c r="C2" s="172" t="s">
        <v>200</v>
      </c>
      <c r="D2" s="172" t="s">
        <v>203</v>
      </c>
      <c r="E2" s="172" t="s">
        <v>202</v>
      </c>
      <c r="F2" s="172" t="s">
        <v>136</v>
      </c>
      <c r="G2" s="172" t="s">
        <v>137</v>
      </c>
      <c r="H2" s="172" t="s">
        <v>123</v>
      </c>
      <c r="I2" s="172" t="s">
        <v>138</v>
      </c>
      <c r="J2" s="172" t="s">
        <v>139</v>
      </c>
      <c r="K2" s="172" t="s">
        <v>140</v>
      </c>
      <c r="L2" s="173" t="s">
        <v>141</v>
      </c>
      <c r="M2" s="174"/>
    </row>
    <row r="3" spans="1:13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67"/>
    </row>
    <row r="4" spans="1:13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167"/>
    </row>
    <row r="5" spans="1:13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167"/>
    </row>
    <row r="6" spans="1:13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167"/>
    </row>
    <row r="7" spans="1:13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167"/>
    </row>
    <row r="8" spans="1:13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167"/>
    </row>
    <row r="9" spans="1:13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167"/>
    </row>
    <row r="10" spans="1:13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67"/>
    </row>
    <row r="11" spans="1:13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167"/>
    </row>
    <row r="12" spans="1:13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67"/>
    </row>
    <row r="13" spans="1:13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167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H29" sqref="H29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388" t="s">
        <v>303</v>
      </c>
      <c r="B1" s="388"/>
      <c r="C1" s="388"/>
      <c r="D1" s="388"/>
      <c r="E1" s="388"/>
    </row>
    <row r="2" spans="1:5" s="1" customFormat="1" ht="16.5" thickBot="1" x14ac:dyDescent="0.3">
      <c r="A2" s="142" t="s">
        <v>114</v>
      </c>
      <c r="B2" s="147" t="s">
        <v>115</v>
      </c>
      <c r="C2" s="147" t="s">
        <v>116</v>
      </c>
      <c r="D2" s="147" t="s">
        <v>117</v>
      </c>
      <c r="E2" s="143" t="s">
        <v>118</v>
      </c>
    </row>
    <row r="3" spans="1:5" s="1" customFormat="1" x14ac:dyDescent="0.25">
      <c r="A3" s="146"/>
      <c r="B3" s="146"/>
      <c r="C3" s="146"/>
      <c r="D3" s="146"/>
      <c r="E3" s="146"/>
    </row>
    <row r="4" spans="1:5" s="1" customFormat="1" x14ac:dyDescent="0.25">
      <c r="A4" s="146"/>
      <c r="B4" s="146"/>
      <c r="C4" s="146"/>
      <c r="D4" s="146"/>
      <c r="E4" s="146"/>
    </row>
    <row r="5" spans="1:5" s="1" customFormat="1" x14ac:dyDescent="0.25">
      <c r="A5" s="146"/>
      <c r="B5" s="146"/>
      <c r="C5" s="146"/>
      <c r="D5" s="146"/>
      <c r="E5" s="146"/>
    </row>
    <row r="6" spans="1:5" s="1" customFormat="1" x14ac:dyDescent="0.25">
      <c r="A6" s="56"/>
      <c r="B6" s="56"/>
      <c r="C6" s="56"/>
      <c r="D6" s="56"/>
      <c r="E6" s="56"/>
    </row>
    <row r="7" spans="1:5" s="1" customFormat="1" x14ac:dyDescent="0.25">
      <c r="A7" s="56"/>
      <c r="B7" s="56"/>
      <c r="C7" s="56"/>
      <c r="D7" s="56"/>
      <c r="E7" s="56"/>
    </row>
    <row r="8" spans="1:5" s="1" customFormat="1" x14ac:dyDescent="0.25">
      <c r="A8" s="56"/>
      <c r="B8" s="56"/>
      <c r="C8" s="56"/>
      <c r="D8" s="56"/>
      <c r="E8" s="56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18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70" zoomScaleNormal="100" zoomScaleSheetLayoutView="70" workbookViewId="0">
      <selection activeCell="A5" sqref="A5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386" t="s">
        <v>270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15.75" customHeight="1" x14ac:dyDescent="0.25">
      <c r="A2" s="380" t="s">
        <v>237</v>
      </c>
      <c r="B2" s="382" t="s">
        <v>54</v>
      </c>
      <c r="C2" s="387" t="s">
        <v>55</v>
      </c>
      <c r="D2" s="387"/>
      <c r="E2" s="387"/>
      <c r="F2" s="387"/>
      <c r="G2" s="387" t="s">
        <v>56</v>
      </c>
      <c r="H2" s="387"/>
      <c r="I2" s="387"/>
      <c r="J2" s="387"/>
      <c r="K2" s="384" t="s">
        <v>57</v>
      </c>
      <c r="L2" s="385"/>
    </row>
    <row r="3" spans="1:12" ht="16.5" thickBot="1" x14ac:dyDescent="0.3">
      <c r="A3" s="381"/>
      <c r="B3" s="383"/>
      <c r="C3" s="275" t="s">
        <v>0</v>
      </c>
      <c r="D3" s="275" t="s">
        <v>239</v>
      </c>
      <c r="E3" s="275" t="s">
        <v>1</v>
      </c>
      <c r="F3" s="275" t="s">
        <v>239</v>
      </c>
      <c r="G3" s="275" t="s">
        <v>0</v>
      </c>
      <c r="H3" s="275" t="s">
        <v>239</v>
      </c>
      <c r="I3" s="275" t="s">
        <v>1</v>
      </c>
      <c r="J3" s="275" t="s">
        <v>239</v>
      </c>
      <c r="K3" s="275" t="s">
        <v>236</v>
      </c>
      <c r="L3" s="276" t="s">
        <v>239</v>
      </c>
    </row>
    <row r="4" spans="1:12" ht="13.5" customHeight="1" x14ac:dyDescent="0.25">
      <c r="A4" s="264" t="s">
        <v>309</v>
      </c>
      <c r="B4" s="14">
        <v>1</v>
      </c>
      <c r="C4" s="89">
        <v>119</v>
      </c>
      <c r="D4" s="89">
        <v>79</v>
      </c>
      <c r="E4" s="89">
        <v>2</v>
      </c>
      <c r="F4" s="89"/>
      <c r="G4" s="89">
        <v>768</v>
      </c>
      <c r="H4" s="89">
        <v>379</v>
      </c>
      <c r="I4" s="89">
        <v>358</v>
      </c>
      <c r="J4" s="89">
        <v>145</v>
      </c>
      <c r="K4" s="101">
        <f>+C4+E4+G4+I4</f>
        <v>1247</v>
      </c>
      <c r="L4" s="265">
        <f>+D4+F4+H4+J4</f>
        <v>603</v>
      </c>
    </row>
    <row r="5" spans="1:12" ht="13.5" customHeight="1" x14ac:dyDescent="0.25">
      <c r="A5" s="260"/>
      <c r="B5" s="64">
        <v>2</v>
      </c>
      <c r="C5" s="3">
        <v>71</v>
      </c>
      <c r="D5" s="3">
        <v>50</v>
      </c>
      <c r="E5" s="3">
        <v>13</v>
      </c>
      <c r="F5" s="3">
        <v>4</v>
      </c>
      <c r="G5" s="3">
        <v>576</v>
      </c>
      <c r="H5" s="3">
        <v>334</v>
      </c>
      <c r="I5" s="3">
        <v>160</v>
      </c>
      <c r="J5" s="3">
        <v>2</v>
      </c>
      <c r="K5" s="62">
        <f t="shared" ref="K5:K31" si="0">+C5+E5+G5+I5</f>
        <v>820</v>
      </c>
      <c r="L5" s="261">
        <f t="shared" ref="L5:L31" si="1">+D5+F5+H5+J5</f>
        <v>390</v>
      </c>
    </row>
    <row r="6" spans="1:12" ht="13.5" customHeight="1" x14ac:dyDescent="0.25">
      <c r="A6" s="260"/>
      <c r="B6" s="64" t="s">
        <v>4</v>
      </c>
      <c r="C6" s="3"/>
      <c r="D6" s="3"/>
      <c r="E6" s="3"/>
      <c r="F6" s="3"/>
      <c r="G6" s="3"/>
      <c r="H6" s="3"/>
      <c r="I6" s="3"/>
      <c r="J6" s="3"/>
      <c r="K6" s="62">
        <f t="shared" si="0"/>
        <v>0</v>
      </c>
      <c r="L6" s="261">
        <f t="shared" si="1"/>
        <v>0</v>
      </c>
    </row>
    <row r="7" spans="1:12" ht="13.5" customHeight="1" x14ac:dyDescent="0.25">
      <c r="A7" s="260"/>
      <c r="B7" s="64">
        <v>3</v>
      </c>
      <c r="C7" s="3"/>
      <c r="D7" s="3"/>
      <c r="E7" s="3"/>
      <c r="F7" s="3"/>
      <c r="G7" s="3"/>
      <c r="H7" s="3"/>
      <c r="I7" s="3"/>
      <c r="J7" s="3"/>
      <c r="K7" s="62">
        <f t="shared" si="0"/>
        <v>0</v>
      </c>
      <c r="L7" s="261">
        <f t="shared" si="1"/>
        <v>0</v>
      </c>
    </row>
    <row r="8" spans="1:12" ht="13.5" customHeight="1" x14ac:dyDescent="0.25">
      <c r="A8" s="376" t="s">
        <v>153</v>
      </c>
      <c r="B8" s="377"/>
      <c r="C8" s="86">
        <f>+SUBTOTAL(9,C4:C7)</f>
        <v>190</v>
      </c>
      <c r="D8" s="86">
        <f>+SUBTOTAL(9,D4:D7)</f>
        <v>129</v>
      </c>
      <c r="E8" s="86">
        <f>+SUBTOTAL(9,E4:E7)</f>
        <v>15</v>
      </c>
      <c r="F8" s="86">
        <f>+SUBTOTAL(9,F4:F7)</f>
        <v>4</v>
      </c>
      <c r="G8" s="86">
        <f t="shared" ref="G8:J8" si="2">+SUBTOTAL(9,G4:G7)</f>
        <v>1344</v>
      </c>
      <c r="H8" s="86">
        <f t="shared" si="2"/>
        <v>713</v>
      </c>
      <c r="I8" s="86">
        <f t="shared" si="2"/>
        <v>518</v>
      </c>
      <c r="J8" s="86">
        <f t="shared" si="2"/>
        <v>147</v>
      </c>
      <c r="K8" s="62">
        <f t="shared" si="0"/>
        <v>2067</v>
      </c>
      <c r="L8" s="261">
        <f t="shared" si="1"/>
        <v>993</v>
      </c>
    </row>
    <row r="9" spans="1:12" ht="13.5" customHeight="1" x14ac:dyDescent="0.25">
      <c r="A9" s="262" t="s">
        <v>2</v>
      </c>
      <c r="B9" s="64">
        <v>1</v>
      </c>
      <c r="C9" s="3"/>
      <c r="D9" s="3"/>
      <c r="E9" s="3"/>
      <c r="F9" s="3"/>
      <c r="G9" s="3"/>
      <c r="H9" s="3"/>
      <c r="I9" s="3"/>
      <c r="J9" s="3"/>
      <c r="K9" s="62">
        <f t="shared" si="0"/>
        <v>0</v>
      </c>
      <c r="L9" s="261">
        <f t="shared" si="1"/>
        <v>0</v>
      </c>
    </row>
    <row r="10" spans="1:12" ht="13.5" customHeight="1" x14ac:dyDescent="0.25">
      <c r="A10" s="260"/>
      <c r="B10" s="64">
        <v>2</v>
      </c>
      <c r="C10" s="3"/>
      <c r="D10" s="3"/>
      <c r="E10" s="3"/>
      <c r="F10" s="3"/>
      <c r="G10" s="3"/>
      <c r="H10" s="3"/>
      <c r="I10" s="3"/>
      <c r="J10" s="3"/>
      <c r="K10" s="62">
        <f t="shared" si="0"/>
        <v>0</v>
      </c>
      <c r="L10" s="261">
        <f t="shared" si="1"/>
        <v>0</v>
      </c>
    </row>
    <row r="11" spans="1:12" ht="13.5" customHeight="1" x14ac:dyDescent="0.25">
      <c r="A11" s="260"/>
      <c r="B11" s="64" t="s">
        <v>4</v>
      </c>
      <c r="C11" s="3"/>
      <c r="D11" s="3"/>
      <c r="E11" s="3"/>
      <c r="F11" s="3"/>
      <c r="G11" s="3"/>
      <c r="H11" s="3"/>
      <c r="I11" s="3"/>
      <c r="J11" s="3"/>
      <c r="K11" s="62">
        <f t="shared" si="0"/>
        <v>0</v>
      </c>
      <c r="L11" s="261">
        <f t="shared" si="1"/>
        <v>0</v>
      </c>
    </row>
    <row r="12" spans="1:12" ht="13.5" customHeight="1" x14ac:dyDescent="0.25">
      <c r="A12" s="260"/>
      <c r="B12" s="64">
        <v>3</v>
      </c>
      <c r="C12" s="3"/>
      <c r="D12" s="3"/>
      <c r="E12" s="3"/>
      <c r="F12" s="3"/>
      <c r="G12" s="3"/>
      <c r="H12" s="3"/>
      <c r="I12" s="3"/>
      <c r="J12" s="3"/>
      <c r="K12" s="62">
        <f t="shared" si="0"/>
        <v>0</v>
      </c>
      <c r="L12" s="261">
        <f t="shared" si="1"/>
        <v>0</v>
      </c>
    </row>
    <row r="13" spans="1:12" x14ac:dyDescent="0.25">
      <c r="A13" s="376" t="s">
        <v>154</v>
      </c>
      <c r="B13" s="377"/>
      <c r="C13" s="86">
        <f>+SUBTOTAL(9,C9:C12)</f>
        <v>0</v>
      </c>
      <c r="D13" s="86">
        <f>+SUBTOTAL(9,D9:D12)</f>
        <v>0</v>
      </c>
      <c r="E13" s="86">
        <f>+SUBTOTAL(9,E9:E12)</f>
        <v>0</v>
      </c>
      <c r="F13" s="86">
        <f>+SUBTOTAL(9,F9:F12)</f>
        <v>0</v>
      </c>
      <c r="G13" s="86">
        <f t="shared" ref="G13:J13" si="3">+SUBTOTAL(9,G9:G12)</f>
        <v>0</v>
      </c>
      <c r="H13" s="86">
        <f t="shared" si="3"/>
        <v>0</v>
      </c>
      <c r="I13" s="86">
        <f t="shared" si="3"/>
        <v>0</v>
      </c>
      <c r="J13" s="86">
        <f t="shared" si="3"/>
        <v>0</v>
      </c>
      <c r="K13" s="62">
        <f t="shared" si="0"/>
        <v>0</v>
      </c>
      <c r="L13" s="261">
        <f t="shared" si="1"/>
        <v>0</v>
      </c>
    </row>
    <row r="14" spans="1:12" x14ac:dyDescent="0.25">
      <c r="A14" s="262" t="s">
        <v>163</v>
      </c>
      <c r="B14" s="64">
        <v>1</v>
      </c>
      <c r="C14" s="3"/>
      <c r="D14" s="3"/>
      <c r="E14" s="3"/>
      <c r="F14" s="3"/>
      <c r="G14" s="3"/>
      <c r="H14" s="3"/>
      <c r="I14" s="3"/>
      <c r="J14" s="3"/>
      <c r="K14" s="62">
        <f t="shared" si="0"/>
        <v>0</v>
      </c>
      <c r="L14" s="261">
        <f t="shared" si="1"/>
        <v>0</v>
      </c>
    </row>
    <row r="15" spans="1:12" x14ac:dyDescent="0.25">
      <c r="A15" s="260"/>
      <c r="B15" s="64">
        <v>2</v>
      </c>
      <c r="C15" s="3"/>
      <c r="D15" s="3"/>
      <c r="E15" s="3"/>
      <c r="F15" s="3"/>
      <c r="G15" s="3"/>
      <c r="H15" s="3"/>
      <c r="I15" s="3"/>
      <c r="J15" s="3"/>
      <c r="K15" s="62">
        <f t="shared" si="0"/>
        <v>0</v>
      </c>
      <c r="L15" s="261">
        <f t="shared" si="1"/>
        <v>0</v>
      </c>
    </row>
    <row r="16" spans="1:12" x14ac:dyDescent="0.25">
      <c r="A16" s="260"/>
      <c r="B16" s="64" t="s">
        <v>4</v>
      </c>
      <c r="C16" s="3"/>
      <c r="D16" s="3"/>
      <c r="E16" s="3"/>
      <c r="F16" s="3"/>
      <c r="G16" s="3"/>
      <c r="H16" s="3"/>
      <c r="I16" s="3"/>
      <c r="J16" s="3"/>
      <c r="K16" s="62">
        <f t="shared" si="0"/>
        <v>0</v>
      </c>
      <c r="L16" s="261">
        <f t="shared" si="1"/>
        <v>0</v>
      </c>
    </row>
    <row r="17" spans="1:12" x14ac:dyDescent="0.25">
      <c r="A17" s="260"/>
      <c r="B17" s="64">
        <v>3</v>
      </c>
      <c r="C17" s="3"/>
      <c r="D17" s="3"/>
      <c r="E17" s="3"/>
      <c r="F17" s="3"/>
      <c r="G17" s="3"/>
      <c r="H17" s="3"/>
      <c r="I17" s="3"/>
      <c r="J17" s="3"/>
      <c r="K17" s="62">
        <f t="shared" si="0"/>
        <v>0</v>
      </c>
      <c r="L17" s="261">
        <f t="shared" si="1"/>
        <v>0</v>
      </c>
    </row>
    <row r="18" spans="1:12" x14ac:dyDescent="0.25">
      <c r="A18" s="376" t="s">
        <v>167</v>
      </c>
      <c r="B18" s="377"/>
      <c r="C18" s="86">
        <f>+SUBTOTAL(9,C14:C17)</f>
        <v>0</v>
      </c>
      <c r="D18" s="86">
        <f>+SUBTOTAL(9,D14:D17)</f>
        <v>0</v>
      </c>
      <c r="E18" s="86">
        <f>+SUBTOTAL(9,E14:E17)</f>
        <v>0</v>
      </c>
      <c r="F18" s="86">
        <f>+SUBTOTAL(9,F14:F17)</f>
        <v>0</v>
      </c>
      <c r="G18" s="86">
        <f t="shared" ref="G18:J18" si="4">+SUBTOTAL(9,G14:G17)</f>
        <v>0</v>
      </c>
      <c r="H18" s="86">
        <f t="shared" si="4"/>
        <v>0</v>
      </c>
      <c r="I18" s="86">
        <f t="shared" si="4"/>
        <v>0</v>
      </c>
      <c r="J18" s="86">
        <f t="shared" si="4"/>
        <v>0</v>
      </c>
      <c r="K18" s="62">
        <f t="shared" si="0"/>
        <v>0</v>
      </c>
      <c r="L18" s="261">
        <f t="shared" si="1"/>
        <v>0</v>
      </c>
    </row>
    <row r="19" spans="1:12" x14ac:dyDescent="0.25">
      <c r="A19" s="262" t="s">
        <v>164</v>
      </c>
      <c r="B19" s="64">
        <v>1</v>
      </c>
      <c r="C19" s="3"/>
      <c r="D19" s="3"/>
      <c r="E19" s="3"/>
      <c r="F19" s="3"/>
      <c r="G19" s="3"/>
      <c r="H19" s="3"/>
      <c r="I19" s="3"/>
      <c r="J19" s="3"/>
      <c r="K19" s="62">
        <f t="shared" si="0"/>
        <v>0</v>
      </c>
      <c r="L19" s="261">
        <f t="shared" si="1"/>
        <v>0</v>
      </c>
    </row>
    <row r="20" spans="1:12" x14ac:dyDescent="0.25">
      <c r="A20" s="260"/>
      <c r="B20" s="64">
        <v>2</v>
      </c>
      <c r="C20" s="3"/>
      <c r="D20" s="3"/>
      <c r="E20" s="3"/>
      <c r="F20" s="3"/>
      <c r="G20" s="3"/>
      <c r="H20" s="3"/>
      <c r="I20" s="3"/>
      <c r="J20" s="3"/>
      <c r="K20" s="62">
        <f t="shared" si="0"/>
        <v>0</v>
      </c>
      <c r="L20" s="261">
        <f t="shared" si="1"/>
        <v>0</v>
      </c>
    </row>
    <row r="21" spans="1:12" x14ac:dyDescent="0.25">
      <c r="A21" s="260"/>
      <c r="B21" s="64" t="s">
        <v>4</v>
      </c>
      <c r="C21" s="3"/>
      <c r="D21" s="3"/>
      <c r="E21" s="3"/>
      <c r="F21" s="3"/>
      <c r="G21" s="3"/>
      <c r="H21" s="3"/>
      <c r="I21" s="3"/>
      <c r="J21" s="3"/>
      <c r="K21" s="62">
        <f t="shared" si="0"/>
        <v>0</v>
      </c>
      <c r="L21" s="261">
        <f t="shared" si="1"/>
        <v>0</v>
      </c>
    </row>
    <row r="22" spans="1:12" x14ac:dyDescent="0.25">
      <c r="A22" s="260"/>
      <c r="B22" s="64">
        <v>3</v>
      </c>
      <c r="C22" s="3"/>
      <c r="D22" s="3"/>
      <c r="E22" s="3"/>
      <c r="F22" s="3"/>
      <c r="G22" s="3"/>
      <c r="H22" s="3"/>
      <c r="I22" s="3"/>
      <c r="J22" s="3"/>
      <c r="K22" s="62">
        <f t="shared" si="0"/>
        <v>0</v>
      </c>
      <c r="L22" s="261">
        <f t="shared" si="1"/>
        <v>0</v>
      </c>
    </row>
    <row r="23" spans="1:12" x14ac:dyDescent="0.25">
      <c r="A23" s="376" t="s">
        <v>168</v>
      </c>
      <c r="B23" s="377"/>
      <c r="C23" s="86">
        <f>+SUBTOTAL(9,C19:C22)</f>
        <v>0</v>
      </c>
      <c r="D23" s="86">
        <f>+SUBTOTAL(9,D19:D22)</f>
        <v>0</v>
      </c>
      <c r="E23" s="86">
        <f>+SUBTOTAL(9,E19:E22)</f>
        <v>0</v>
      </c>
      <c r="F23" s="86">
        <f>+SUBTOTAL(9,F19:F22)</f>
        <v>0</v>
      </c>
      <c r="G23" s="86">
        <f t="shared" ref="G23:J23" si="5">+SUBTOTAL(9,G19:G22)</f>
        <v>0</v>
      </c>
      <c r="H23" s="86">
        <f t="shared" si="5"/>
        <v>0</v>
      </c>
      <c r="I23" s="86">
        <f t="shared" si="5"/>
        <v>0</v>
      </c>
      <c r="J23" s="86">
        <f t="shared" si="5"/>
        <v>0</v>
      </c>
      <c r="K23" s="62">
        <f t="shared" si="0"/>
        <v>0</v>
      </c>
      <c r="L23" s="261">
        <f t="shared" si="1"/>
        <v>0</v>
      </c>
    </row>
    <row r="24" spans="1:12" x14ac:dyDescent="0.25">
      <c r="A24" s="262" t="s">
        <v>165</v>
      </c>
      <c r="B24" s="64">
        <v>1</v>
      </c>
      <c r="C24" s="3"/>
      <c r="D24" s="3"/>
      <c r="E24" s="3"/>
      <c r="F24" s="3"/>
      <c r="G24" s="3"/>
      <c r="H24" s="3"/>
      <c r="I24" s="3"/>
      <c r="J24" s="3"/>
      <c r="K24" s="62">
        <f t="shared" si="0"/>
        <v>0</v>
      </c>
      <c r="L24" s="261">
        <f t="shared" si="1"/>
        <v>0</v>
      </c>
    </row>
    <row r="25" spans="1:12" x14ac:dyDescent="0.25">
      <c r="A25" s="260"/>
      <c r="B25" s="64">
        <v>2</v>
      </c>
      <c r="C25" s="3"/>
      <c r="D25" s="3"/>
      <c r="E25" s="3"/>
      <c r="F25" s="3"/>
      <c r="G25" s="3"/>
      <c r="H25" s="3"/>
      <c r="I25" s="3"/>
      <c r="J25" s="3"/>
      <c r="K25" s="62">
        <f t="shared" si="0"/>
        <v>0</v>
      </c>
      <c r="L25" s="261">
        <f t="shared" si="1"/>
        <v>0</v>
      </c>
    </row>
    <row r="26" spans="1:12" x14ac:dyDescent="0.25">
      <c r="A26" s="260"/>
      <c r="B26" s="64" t="s">
        <v>4</v>
      </c>
      <c r="C26" s="3"/>
      <c r="D26" s="3"/>
      <c r="E26" s="3"/>
      <c r="F26" s="3"/>
      <c r="G26" s="3"/>
      <c r="H26" s="3"/>
      <c r="I26" s="3"/>
      <c r="J26" s="3"/>
      <c r="K26" s="62">
        <f t="shared" si="0"/>
        <v>0</v>
      </c>
      <c r="L26" s="261">
        <f t="shared" si="1"/>
        <v>0</v>
      </c>
    </row>
    <row r="27" spans="1:12" x14ac:dyDescent="0.25">
      <c r="A27" s="260"/>
      <c r="B27" s="64">
        <v>3</v>
      </c>
      <c r="C27" s="3"/>
      <c r="D27" s="3"/>
      <c r="E27" s="3"/>
      <c r="F27" s="3"/>
      <c r="G27" s="3"/>
      <c r="H27" s="3"/>
      <c r="I27" s="3"/>
      <c r="J27" s="3"/>
      <c r="K27" s="62">
        <f t="shared" si="0"/>
        <v>0</v>
      </c>
      <c r="L27" s="261">
        <f t="shared" si="1"/>
        <v>0</v>
      </c>
    </row>
    <row r="28" spans="1:12" x14ac:dyDescent="0.25">
      <c r="A28" s="376" t="s">
        <v>169</v>
      </c>
      <c r="B28" s="377"/>
      <c r="C28" s="86">
        <f>+SUBTOTAL(9,C24:C27)</f>
        <v>0</v>
      </c>
      <c r="D28" s="86">
        <f>+SUBTOTAL(9,D24:D27)</f>
        <v>0</v>
      </c>
      <c r="E28" s="86">
        <f>+SUBTOTAL(9,E24:E27)</f>
        <v>0</v>
      </c>
      <c r="F28" s="86">
        <f>+SUBTOTAL(9,F24:F27)</f>
        <v>0</v>
      </c>
      <c r="G28" s="86">
        <f t="shared" ref="G28:J28" si="6">+SUBTOTAL(9,G24:G27)</f>
        <v>0</v>
      </c>
      <c r="H28" s="86">
        <f t="shared" si="6"/>
        <v>0</v>
      </c>
      <c r="I28" s="86">
        <f t="shared" si="6"/>
        <v>0</v>
      </c>
      <c r="J28" s="86">
        <f t="shared" si="6"/>
        <v>0</v>
      </c>
      <c r="K28" s="62">
        <f t="shared" si="0"/>
        <v>0</v>
      </c>
      <c r="L28" s="261">
        <f t="shared" si="1"/>
        <v>0</v>
      </c>
    </row>
    <row r="29" spans="1:12" x14ac:dyDescent="0.25">
      <c r="A29" s="262" t="s">
        <v>166</v>
      </c>
      <c r="B29" s="64">
        <v>1</v>
      </c>
      <c r="C29" s="3"/>
      <c r="D29" s="3"/>
      <c r="E29" s="3"/>
      <c r="F29" s="3"/>
      <c r="G29" s="3"/>
      <c r="H29" s="3"/>
      <c r="I29" s="3"/>
      <c r="J29" s="3"/>
      <c r="K29" s="62">
        <f t="shared" si="0"/>
        <v>0</v>
      </c>
      <c r="L29" s="261">
        <f t="shared" si="1"/>
        <v>0</v>
      </c>
    </row>
    <row r="30" spans="1:12" x14ac:dyDescent="0.25">
      <c r="A30" s="260"/>
      <c r="B30" s="64">
        <v>2</v>
      </c>
      <c r="C30" s="3"/>
      <c r="D30" s="3"/>
      <c r="E30" s="3"/>
      <c r="F30" s="3"/>
      <c r="G30" s="3"/>
      <c r="H30" s="3"/>
      <c r="I30" s="3"/>
      <c r="J30" s="3"/>
      <c r="K30" s="62">
        <f t="shared" si="0"/>
        <v>0</v>
      </c>
      <c r="L30" s="261">
        <f t="shared" si="1"/>
        <v>0</v>
      </c>
    </row>
    <row r="31" spans="1:12" x14ac:dyDescent="0.25">
      <c r="A31" s="260"/>
      <c r="B31" s="64" t="s">
        <v>4</v>
      </c>
      <c r="C31" s="3"/>
      <c r="D31" s="3"/>
      <c r="E31" s="3"/>
      <c r="F31" s="3"/>
      <c r="G31" s="3"/>
      <c r="H31" s="3"/>
      <c r="I31" s="3"/>
      <c r="J31" s="3"/>
      <c r="K31" s="62">
        <f t="shared" si="0"/>
        <v>0</v>
      </c>
      <c r="L31" s="261">
        <f t="shared" si="1"/>
        <v>0</v>
      </c>
    </row>
    <row r="32" spans="1:12" x14ac:dyDescent="0.25">
      <c r="A32" s="260"/>
      <c r="B32" s="64">
        <v>3</v>
      </c>
      <c r="C32" s="3"/>
      <c r="D32" s="3"/>
      <c r="E32" s="3"/>
      <c r="F32" s="3"/>
      <c r="G32" s="3"/>
      <c r="H32" s="3"/>
      <c r="I32" s="3"/>
      <c r="J32" s="3"/>
      <c r="K32" s="62">
        <f>+C32+E32+G32+I32</f>
        <v>0</v>
      </c>
      <c r="L32" s="261">
        <f>+D32+F32+H32+J32</f>
        <v>0</v>
      </c>
    </row>
    <row r="33" spans="1:12" ht="16.5" thickBot="1" x14ac:dyDescent="0.3">
      <c r="A33" s="378" t="s">
        <v>170</v>
      </c>
      <c r="B33" s="379"/>
      <c r="C33" s="154">
        <f>+SUBTOTAL(9,C29:C32)</f>
        <v>0</v>
      </c>
      <c r="D33" s="154">
        <f>+SUBTOTAL(9,D29:D32)</f>
        <v>0</v>
      </c>
      <c r="E33" s="154">
        <f>+SUBTOTAL(9,E29:E32)</f>
        <v>0</v>
      </c>
      <c r="F33" s="154">
        <f>+SUBTOTAL(9,F29:F32)</f>
        <v>0</v>
      </c>
      <c r="G33" s="154">
        <f t="shared" ref="G33:J33" si="7">+SUBTOTAL(9,G29:G32)</f>
        <v>0</v>
      </c>
      <c r="H33" s="154">
        <f t="shared" si="7"/>
        <v>0</v>
      </c>
      <c r="I33" s="154">
        <f t="shared" si="7"/>
        <v>0</v>
      </c>
      <c r="J33" s="154">
        <f t="shared" si="7"/>
        <v>0</v>
      </c>
      <c r="K33" s="156">
        <f t="shared" ref="K33:K38" si="8">+C33+E33+G33+I33</f>
        <v>0</v>
      </c>
      <c r="L33" s="269">
        <f t="shared" ref="L33:L38" si="9">+D33+F33+H33+J33</f>
        <v>0</v>
      </c>
    </row>
    <row r="34" spans="1:12" x14ac:dyDescent="0.25">
      <c r="A34" s="373" t="s">
        <v>152</v>
      </c>
      <c r="B34" s="271">
        <v>1</v>
      </c>
      <c r="C34" s="225">
        <f t="shared" ref="C34:F37" si="10">+C4+C9+C14+C19+C24+C29</f>
        <v>119</v>
      </c>
      <c r="D34" s="225">
        <f t="shared" si="10"/>
        <v>79</v>
      </c>
      <c r="E34" s="225">
        <f t="shared" si="10"/>
        <v>2</v>
      </c>
      <c r="F34" s="225">
        <f t="shared" si="10"/>
        <v>0</v>
      </c>
      <c r="G34" s="225">
        <f t="shared" ref="G34:J34" si="11">+G4+G9+G14+G19+G24+G29</f>
        <v>768</v>
      </c>
      <c r="H34" s="225">
        <f t="shared" si="11"/>
        <v>379</v>
      </c>
      <c r="I34" s="225">
        <f t="shared" si="11"/>
        <v>358</v>
      </c>
      <c r="J34" s="225">
        <f t="shared" si="11"/>
        <v>145</v>
      </c>
      <c r="K34" s="225">
        <f t="shared" si="8"/>
        <v>1247</v>
      </c>
      <c r="L34" s="226">
        <f t="shared" si="9"/>
        <v>603</v>
      </c>
    </row>
    <row r="35" spans="1:12" x14ac:dyDescent="0.25">
      <c r="A35" s="374"/>
      <c r="B35" s="148">
        <v>2</v>
      </c>
      <c r="C35" s="62">
        <f t="shared" si="10"/>
        <v>71</v>
      </c>
      <c r="D35" s="62">
        <f t="shared" si="10"/>
        <v>50</v>
      </c>
      <c r="E35" s="62">
        <f t="shared" si="10"/>
        <v>13</v>
      </c>
      <c r="F35" s="62">
        <f t="shared" si="10"/>
        <v>4</v>
      </c>
      <c r="G35" s="62">
        <f t="shared" ref="G35:J35" si="12">+G5+G10+G15+G20+G25+G30</f>
        <v>576</v>
      </c>
      <c r="H35" s="62">
        <f t="shared" si="12"/>
        <v>334</v>
      </c>
      <c r="I35" s="62">
        <f t="shared" si="12"/>
        <v>160</v>
      </c>
      <c r="J35" s="62">
        <f t="shared" si="12"/>
        <v>2</v>
      </c>
      <c r="K35" s="62">
        <f t="shared" si="8"/>
        <v>820</v>
      </c>
      <c r="L35" s="261">
        <f t="shared" si="9"/>
        <v>390</v>
      </c>
    </row>
    <row r="36" spans="1:12" x14ac:dyDescent="0.25">
      <c r="A36" s="374"/>
      <c r="B36" s="148" t="s">
        <v>4</v>
      </c>
      <c r="C36" s="62">
        <f t="shared" si="10"/>
        <v>0</v>
      </c>
      <c r="D36" s="62">
        <f t="shared" si="10"/>
        <v>0</v>
      </c>
      <c r="E36" s="62">
        <f t="shared" si="10"/>
        <v>0</v>
      </c>
      <c r="F36" s="62">
        <f t="shared" si="10"/>
        <v>0</v>
      </c>
      <c r="G36" s="62">
        <f t="shared" ref="G36:J36" si="13">+G6+G11+G16+G21+G26+G31</f>
        <v>0</v>
      </c>
      <c r="H36" s="62">
        <f t="shared" si="13"/>
        <v>0</v>
      </c>
      <c r="I36" s="62">
        <f t="shared" si="13"/>
        <v>0</v>
      </c>
      <c r="J36" s="62">
        <f t="shared" si="13"/>
        <v>0</v>
      </c>
      <c r="K36" s="62">
        <f t="shared" si="8"/>
        <v>0</v>
      </c>
      <c r="L36" s="261">
        <f t="shared" si="9"/>
        <v>0</v>
      </c>
    </row>
    <row r="37" spans="1:12" ht="16.5" thickBot="1" x14ac:dyDescent="0.3">
      <c r="A37" s="375"/>
      <c r="B37" s="277">
        <v>3</v>
      </c>
      <c r="C37" s="208">
        <f t="shared" si="10"/>
        <v>0</v>
      </c>
      <c r="D37" s="208">
        <f t="shared" si="10"/>
        <v>0</v>
      </c>
      <c r="E37" s="208">
        <f t="shared" si="10"/>
        <v>0</v>
      </c>
      <c r="F37" s="208">
        <f t="shared" si="10"/>
        <v>0</v>
      </c>
      <c r="G37" s="208">
        <f t="shared" ref="G37:J37" si="14">+G7+G12+G17+G22+G27+G32</f>
        <v>0</v>
      </c>
      <c r="H37" s="208">
        <f t="shared" si="14"/>
        <v>0</v>
      </c>
      <c r="I37" s="208">
        <f t="shared" si="14"/>
        <v>0</v>
      </c>
      <c r="J37" s="208">
        <f t="shared" si="14"/>
        <v>0</v>
      </c>
      <c r="K37" s="208">
        <f t="shared" si="8"/>
        <v>0</v>
      </c>
      <c r="L37" s="209">
        <f t="shared" si="9"/>
        <v>0</v>
      </c>
    </row>
    <row r="38" spans="1:12" ht="16.5" thickBot="1" x14ac:dyDescent="0.3">
      <c r="A38" s="371" t="s">
        <v>155</v>
      </c>
      <c r="B38" s="372"/>
      <c r="C38" s="221">
        <f>SUM(C34:C37)</f>
        <v>190</v>
      </c>
      <c r="D38" s="221">
        <f>SUM(D34:D37)</f>
        <v>129</v>
      </c>
      <c r="E38" s="221">
        <f>SUM(E34:E37)</f>
        <v>15</v>
      </c>
      <c r="F38" s="221">
        <f>SUM(F34:F37)</f>
        <v>4</v>
      </c>
      <c r="G38" s="221">
        <f t="shared" ref="G38:J38" si="15">SUM(G34:G37)</f>
        <v>1344</v>
      </c>
      <c r="H38" s="221">
        <f t="shared" si="15"/>
        <v>713</v>
      </c>
      <c r="I38" s="221">
        <f t="shared" si="15"/>
        <v>518</v>
      </c>
      <c r="J38" s="221">
        <f t="shared" si="15"/>
        <v>147</v>
      </c>
      <c r="K38" s="221">
        <f t="shared" si="8"/>
        <v>2067</v>
      </c>
      <c r="L38" s="222">
        <f t="shared" si="9"/>
        <v>993</v>
      </c>
    </row>
    <row r="39" spans="1:12" s="73" customFormat="1" x14ac:dyDescent="0.25">
      <c r="A39" s="87"/>
      <c r="C39" s="71"/>
    </row>
    <row r="40" spans="1:12" x14ac:dyDescent="0.25">
      <c r="A40" t="s">
        <v>58</v>
      </c>
    </row>
  </sheetData>
  <mergeCells count="14">
    <mergeCell ref="A2:A3"/>
    <mergeCell ref="B2:B3"/>
    <mergeCell ref="K2:L2"/>
    <mergeCell ref="A1:L1"/>
    <mergeCell ref="C2:F2"/>
    <mergeCell ref="G2:J2"/>
    <mergeCell ref="A38:B38"/>
    <mergeCell ref="A34:A37"/>
    <mergeCell ref="A8:B8"/>
    <mergeCell ref="A13:B13"/>
    <mergeCell ref="A18:B18"/>
    <mergeCell ref="A23:B23"/>
    <mergeCell ref="A28:B28"/>
    <mergeCell ref="A33:B33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90" zoomScaleNormal="100" zoomScaleSheetLayoutView="90" workbookViewId="0">
      <selection activeCell="D12" sqref="D12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388" t="s">
        <v>5</v>
      </c>
      <c r="B1" s="389"/>
      <c r="C1" s="389"/>
      <c r="D1" s="389"/>
      <c r="E1" s="389"/>
      <c r="F1" s="389"/>
      <c r="G1" s="389"/>
    </row>
    <row r="2" spans="1:7" ht="16.5" thickBot="1" x14ac:dyDescent="0.3">
      <c r="A2" s="390" t="s">
        <v>55</v>
      </c>
      <c r="B2" s="390"/>
      <c r="C2" s="390"/>
      <c r="D2" s="390"/>
      <c r="E2" s="390"/>
      <c r="F2" s="390"/>
      <c r="G2" s="390"/>
    </row>
    <row r="3" spans="1:7" ht="16.5" thickBot="1" x14ac:dyDescent="0.3">
      <c r="A3" s="133" t="s">
        <v>49</v>
      </c>
      <c r="B3" s="104">
        <v>2017</v>
      </c>
      <c r="C3" s="104">
        <v>2016</v>
      </c>
      <c r="D3" s="104">
        <v>2015</v>
      </c>
      <c r="E3" s="104">
        <v>2014</v>
      </c>
      <c r="F3" s="104">
        <v>2013</v>
      </c>
      <c r="G3" s="104">
        <v>2012</v>
      </c>
    </row>
    <row r="4" spans="1:7" x14ac:dyDescent="0.25">
      <c r="A4" s="14">
        <v>1</v>
      </c>
      <c r="B4" s="89">
        <v>121</v>
      </c>
      <c r="C4" s="89">
        <v>143</v>
      </c>
      <c r="D4" s="89">
        <v>162</v>
      </c>
      <c r="E4" s="89">
        <v>251</v>
      </c>
      <c r="F4" s="89">
        <v>102</v>
      </c>
      <c r="G4" s="89">
        <v>39</v>
      </c>
    </row>
    <row r="5" spans="1:7" x14ac:dyDescent="0.25">
      <c r="A5" s="2">
        <v>2</v>
      </c>
      <c r="B5" s="3">
        <v>84</v>
      </c>
      <c r="C5" s="3">
        <v>34</v>
      </c>
      <c r="D5" s="3">
        <v>63</v>
      </c>
      <c r="E5" s="3">
        <v>28</v>
      </c>
      <c r="F5" s="3">
        <v>106</v>
      </c>
      <c r="G5" s="3">
        <v>68</v>
      </c>
    </row>
    <row r="6" spans="1:7" x14ac:dyDescent="0.25">
      <c r="A6" s="2" t="s">
        <v>4</v>
      </c>
      <c r="B6" s="3"/>
      <c r="C6" s="3"/>
      <c r="D6" s="3"/>
      <c r="E6" s="3"/>
      <c r="F6" s="3"/>
      <c r="G6" s="3"/>
    </row>
    <row r="7" spans="1:7" x14ac:dyDescent="0.25">
      <c r="A7" s="2">
        <v>3</v>
      </c>
      <c r="B7" s="3"/>
      <c r="C7" s="3"/>
      <c r="D7" s="3"/>
      <c r="E7" s="3"/>
      <c r="F7" s="3"/>
      <c r="G7" s="3"/>
    </row>
    <row r="8" spans="1:7" x14ac:dyDescent="0.25">
      <c r="A8" s="148" t="s">
        <v>57</v>
      </c>
      <c r="B8" s="62">
        <f t="shared" ref="B8:G8" si="0">SUM(B4:B7)</f>
        <v>205</v>
      </c>
      <c r="C8" s="62">
        <f t="shared" si="0"/>
        <v>177</v>
      </c>
      <c r="D8" s="62">
        <f t="shared" si="0"/>
        <v>225</v>
      </c>
      <c r="E8" s="62">
        <f t="shared" si="0"/>
        <v>279</v>
      </c>
      <c r="F8" s="62">
        <f t="shared" si="0"/>
        <v>208</v>
      </c>
      <c r="G8" s="62">
        <f t="shared" si="0"/>
        <v>107</v>
      </c>
    </row>
    <row r="9" spans="1:7" ht="16.5" thickBot="1" x14ac:dyDescent="0.3">
      <c r="A9" s="390" t="s">
        <v>56</v>
      </c>
      <c r="B9" s="390"/>
      <c r="C9" s="390"/>
      <c r="D9" s="390"/>
      <c r="E9" s="390"/>
      <c r="F9" s="390"/>
      <c r="G9" s="390"/>
    </row>
    <row r="10" spans="1:7" ht="16.5" thickBot="1" x14ac:dyDescent="0.3">
      <c r="A10" s="133" t="s">
        <v>49</v>
      </c>
      <c r="B10" s="104">
        <v>2017</v>
      </c>
      <c r="C10" s="104">
        <v>2016</v>
      </c>
      <c r="D10" s="104">
        <v>2015</v>
      </c>
      <c r="E10" s="104">
        <v>2014</v>
      </c>
      <c r="F10" s="104">
        <v>2013</v>
      </c>
      <c r="G10" s="104">
        <v>2012</v>
      </c>
    </row>
    <row r="11" spans="1:7" x14ac:dyDescent="0.25">
      <c r="A11" s="14">
        <v>1</v>
      </c>
      <c r="B11" s="89">
        <v>1126</v>
      </c>
      <c r="C11" s="89">
        <v>1106</v>
      </c>
      <c r="D11" s="89">
        <v>1205</v>
      </c>
      <c r="E11" s="89">
        <v>1516</v>
      </c>
      <c r="F11" s="89">
        <v>2213</v>
      </c>
      <c r="G11" s="89">
        <v>3201</v>
      </c>
    </row>
    <row r="12" spans="1:7" x14ac:dyDescent="0.25">
      <c r="A12" s="2">
        <v>2</v>
      </c>
      <c r="B12" s="3">
        <v>736</v>
      </c>
      <c r="C12" s="3">
        <v>558</v>
      </c>
      <c r="D12" s="3">
        <v>750</v>
      </c>
      <c r="E12" s="3">
        <v>1128</v>
      </c>
      <c r="F12" s="3">
        <v>1225</v>
      </c>
      <c r="G12" s="3">
        <v>1267</v>
      </c>
    </row>
    <row r="13" spans="1:7" x14ac:dyDescent="0.25">
      <c r="A13" s="57" t="s">
        <v>4</v>
      </c>
      <c r="B13" s="3"/>
      <c r="C13" s="3"/>
      <c r="D13" s="3"/>
      <c r="E13" s="3"/>
      <c r="F13" s="3"/>
      <c r="G13" s="3"/>
    </row>
    <row r="14" spans="1:7" x14ac:dyDescent="0.25">
      <c r="A14" s="57">
        <v>3</v>
      </c>
      <c r="B14" s="3"/>
      <c r="C14" s="3"/>
      <c r="D14" s="3"/>
      <c r="E14" s="3"/>
      <c r="F14" s="3"/>
      <c r="G14" s="3"/>
    </row>
    <row r="15" spans="1:7" x14ac:dyDescent="0.25">
      <c r="A15" s="148" t="s">
        <v>57</v>
      </c>
      <c r="B15" s="62">
        <f t="shared" ref="B15:G15" si="1">SUM(B11:B14)</f>
        <v>1862</v>
      </c>
      <c r="C15" s="62">
        <f t="shared" si="1"/>
        <v>1664</v>
      </c>
      <c r="D15" s="62">
        <f t="shared" si="1"/>
        <v>1955</v>
      </c>
      <c r="E15" s="62">
        <f t="shared" si="1"/>
        <v>2644</v>
      </c>
      <c r="F15" s="62">
        <f t="shared" si="1"/>
        <v>3438</v>
      </c>
      <c r="G15" s="62">
        <f t="shared" si="1"/>
        <v>4468</v>
      </c>
    </row>
    <row r="16" spans="1:7" ht="16.5" thickBot="1" x14ac:dyDescent="0.3">
      <c r="A16" s="391" t="s">
        <v>171</v>
      </c>
      <c r="B16" s="391"/>
      <c r="C16" s="391"/>
      <c r="D16" s="391"/>
      <c r="E16" s="391"/>
      <c r="F16" s="391"/>
      <c r="G16" s="391"/>
    </row>
    <row r="17" spans="1:7" ht="16.5" thickBot="1" x14ac:dyDescent="0.3">
      <c r="A17" s="133" t="s">
        <v>59</v>
      </c>
      <c r="B17" s="104">
        <v>2017</v>
      </c>
      <c r="C17" s="104">
        <v>2016</v>
      </c>
      <c r="D17" s="104">
        <v>2015</v>
      </c>
      <c r="E17" s="104">
        <v>2014</v>
      </c>
      <c r="F17" s="104">
        <v>2013</v>
      </c>
      <c r="G17" s="104">
        <v>2012</v>
      </c>
    </row>
    <row r="18" spans="1:7" x14ac:dyDescent="0.25">
      <c r="A18" s="163">
        <v>1</v>
      </c>
      <c r="B18" s="101">
        <f t="shared" ref="B18:G18" si="2">+B11+B4</f>
        <v>1247</v>
      </c>
      <c r="C18" s="101">
        <f t="shared" si="2"/>
        <v>1249</v>
      </c>
      <c r="D18" s="101">
        <f t="shared" si="2"/>
        <v>1367</v>
      </c>
      <c r="E18" s="101">
        <f t="shared" si="2"/>
        <v>1767</v>
      </c>
      <c r="F18" s="101">
        <f t="shared" si="2"/>
        <v>2315</v>
      </c>
      <c r="G18" s="101">
        <f t="shared" si="2"/>
        <v>3240</v>
      </c>
    </row>
    <row r="19" spans="1:7" x14ac:dyDescent="0.25">
      <c r="A19" s="163">
        <v>2</v>
      </c>
      <c r="B19" s="101">
        <f t="shared" ref="B19:G19" si="3">+B12+B5</f>
        <v>820</v>
      </c>
      <c r="C19" s="101">
        <f t="shared" si="3"/>
        <v>592</v>
      </c>
      <c r="D19" s="101">
        <f t="shared" si="3"/>
        <v>813</v>
      </c>
      <c r="E19" s="101">
        <f t="shared" si="3"/>
        <v>1156</v>
      </c>
      <c r="F19" s="101">
        <f t="shared" si="3"/>
        <v>1331</v>
      </c>
      <c r="G19" s="101">
        <f t="shared" si="3"/>
        <v>1335</v>
      </c>
    </row>
    <row r="20" spans="1:7" x14ac:dyDescent="0.25">
      <c r="A20" s="148" t="s">
        <v>4</v>
      </c>
      <c r="B20" s="101">
        <f t="shared" ref="B20:G20" si="4">+B13+B6</f>
        <v>0</v>
      </c>
      <c r="C20" s="101">
        <f t="shared" si="4"/>
        <v>0</v>
      </c>
      <c r="D20" s="101">
        <f t="shared" si="4"/>
        <v>0</v>
      </c>
      <c r="E20" s="101">
        <f t="shared" si="4"/>
        <v>0</v>
      </c>
      <c r="F20" s="101">
        <f t="shared" si="4"/>
        <v>0</v>
      </c>
      <c r="G20" s="101">
        <f t="shared" si="4"/>
        <v>0</v>
      </c>
    </row>
    <row r="21" spans="1:7" x14ac:dyDescent="0.25">
      <c r="A21" s="148">
        <v>3</v>
      </c>
      <c r="B21" s="101">
        <f t="shared" ref="B21:G21" si="5">+B14+B7</f>
        <v>0</v>
      </c>
      <c r="C21" s="101">
        <f t="shared" si="5"/>
        <v>0</v>
      </c>
      <c r="D21" s="101">
        <f t="shared" si="5"/>
        <v>0</v>
      </c>
      <c r="E21" s="101">
        <f t="shared" si="5"/>
        <v>0</v>
      </c>
      <c r="F21" s="101">
        <f t="shared" si="5"/>
        <v>0</v>
      </c>
      <c r="G21" s="101">
        <f t="shared" si="5"/>
        <v>0</v>
      </c>
    </row>
    <row r="22" spans="1:7" x14ac:dyDescent="0.25">
      <c r="A22" s="148" t="s">
        <v>57</v>
      </c>
      <c r="B22" s="62">
        <f t="shared" ref="B22:G22" si="6">SUM(B18:B21)</f>
        <v>2067</v>
      </c>
      <c r="C22" s="62">
        <f t="shared" si="6"/>
        <v>1841</v>
      </c>
      <c r="D22" s="62">
        <f t="shared" si="6"/>
        <v>2180</v>
      </c>
      <c r="E22" s="62">
        <f t="shared" si="6"/>
        <v>2923</v>
      </c>
      <c r="F22" s="62">
        <f t="shared" si="6"/>
        <v>3646</v>
      </c>
      <c r="G22" s="62">
        <f t="shared" si="6"/>
        <v>4575</v>
      </c>
    </row>
    <row r="23" spans="1:7" s="73" customFormat="1" x14ac:dyDescent="0.25">
      <c r="A23" s="71"/>
      <c r="B23" s="71"/>
      <c r="C23" s="71"/>
      <c r="D23" s="71"/>
      <c r="E23" s="71"/>
      <c r="F23" s="71"/>
      <c r="G23" s="71"/>
    </row>
    <row r="24" spans="1:7" x14ac:dyDescent="0.25">
      <c r="A24" t="s">
        <v>58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55" zoomScaleNormal="100" zoomScaleSheetLayoutView="55" workbookViewId="0">
      <selection activeCell="R19" sqref="R19"/>
    </sheetView>
  </sheetViews>
  <sheetFormatPr defaultRowHeight="15.75" x14ac:dyDescent="0.2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392" t="s">
        <v>271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3" x14ac:dyDescent="0.25">
      <c r="A2" s="396" t="s">
        <v>237</v>
      </c>
      <c r="B2" s="393" t="s">
        <v>241</v>
      </c>
      <c r="C2" s="393" t="s">
        <v>55</v>
      </c>
      <c r="D2" s="393"/>
      <c r="E2" s="393"/>
      <c r="F2" s="393"/>
      <c r="G2" s="393" t="s">
        <v>56</v>
      </c>
      <c r="H2" s="393"/>
      <c r="I2" s="393"/>
      <c r="J2" s="393"/>
      <c r="K2" s="394" t="s">
        <v>57</v>
      </c>
      <c r="L2" s="395"/>
      <c r="M2" s="5"/>
    </row>
    <row r="3" spans="1:13" ht="48" thickBot="1" x14ac:dyDescent="0.3">
      <c r="A3" s="397"/>
      <c r="B3" s="398"/>
      <c r="C3" s="266" t="s">
        <v>0</v>
      </c>
      <c r="D3" s="267" t="s">
        <v>239</v>
      </c>
      <c r="E3" s="266" t="s">
        <v>1</v>
      </c>
      <c r="F3" s="267" t="s">
        <v>239</v>
      </c>
      <c r="G3" s="266" t="s">
        <v>0</v>
      </c>
      <c r="H3" s="267" t="s">
        <v>239</v>
      </c>
      <c r="I3" s="266" t="s">
        <v>1</v>
      </c>
      <c r="J3" s="267" t="s">
        <v>239</v>
      </c>
      <c r="K3" s="203" t="s">
        <v>236</v>
      </c>
      <c r="L3" s="268" t="s">
        <v>239</v>
      </c>
      <c r="M3" s="5"/>
    </row>
    <row r="4" spans="1:13" x14ac:dyDescent="0.25">
      <c r="A4" s="264" t="s">
        <v>309</v>
      </c>
      <c r="B4" s="14">
        <v>1</v>
      </c>
      <c r="C4" s="89">
        <v>47</v>
      </c>
      <c r="D4" s="89">
        <v>34</v>
      </c>
      <c r="E4" s="89"/>
      <c r="F4" s="89"/>
      <c r="G4" s="89">
        <v>246</v>
      </c>
      <c r="H4" s="89">
        <v>133</v>
      </c>
      <c r="I4" s="89">
        <v>115</v>
      </c>
      <c r="J4" s="89">
        <v>54</v>
      </c>
      <c r="K4" s="259">
        <f>+C4+E4+G4+I4</f>
        <v>408</v>
      </c>
      <c r="L4" s="265">
        <f>+D4+F4+H4+J4</f>
        <v>221</v>
      </c>
    </row>
    <row r="5" spans="1:13" x14ac:dyDescent="0.25">
      <c r="A5" s="206"/>
      <c r="B5" s="64">
        <v>2</v>
      </c>
      <c r="C5" s="3"/>
      <c r="D5" s="3"/>
      <c r="E5" s="3"/>
      <c r="F5" s="3"/>
      <c r="G5" s="3">
        <v>96</v>
      </c>
      <c r="H5" s="3">
        <v>63</v>
      </c>
      <c r="I5" s="3">
        <v>18</v>
      </c>
      <c r="J5" s="3">
        <v>7</v>
      </c>
      <c r="K5" s="86">
        <f t="shared" ref="K5:K38" si="0">+C5+E5+G5+I5</f>
        <v>114</v>
      </c>
      <c r="L5" s="261">
        <f t="shared" ref="L5:L38" si="1">+D5+F5+H5+J5</f>
        <v>70</v>
      </c>
    </row>
    <row r="6" spans="1:13" x14ac:dyDescent="0.25">
      <c r="A6" s="206"/>
      <c r="B6" s="64" t="s">
        <v>4</v>
      </c>
      <c r="C6" s="3"/>
      <c r="D6" s="3"/>
      <c r="E6" s="3"/>
      <c r="F6" s="3"/>
      <c r="G6" s="3"/>
      <c r="H6" s="3"/>
      <c r="I6" s="3"/>
      <c r="J6" s="3"/>
      <c r="K6" s="86">
        <f t="shared" si="0"/>
        <v>0</v>
      </c>
      <c r="L6" s="261">
        <f t="shared" si="1"/>
        <v>0</v>
      </c>
    </row>
    <row r="7" spans="1:13" x14ac:dyDescent="0.25">
      <c r="A7" s="206"/>
      <c r="B7" s="64">
        <v>3</v>
      </c>
      <c r="C7" s="3"/>
      <c r="D7" s="3"/>
      <c r="E7" s="3"/>
      <c r="F7" s="3"/>
      <c r="G7" s="3"/>
      <c r="H7" s="3"/>
      <c r="I7" s="3"/>
      <c r="J7" s="3"/>
      <c r="K7" s="86">
        <f t="shared" si="0"/>
        <v>0</v>
      </c>
      <c r="L7" s="261">
        <f t="shared" si="1"/>
        <v>0</v>
      </c>
    </row>
    <row r="8" spans="1:13" x14ac:dyDescent="0.25">
      <c r="A8" s="376" t="s">
        <v>173</v>
      </c>
      <c r="B8" s="377"/>
      <c r="C8" s="62">
        <f>SUM(C4:C7)</f>
        <v>47</v>
      </c>
      <c r="D8" s="62">
        <f>SUM(D4:D7)</f>
        <v>34</v>
      </c>
      <c r="E8" s="62">
        <f>SUM(E4:E7)</f>
        <v>0</v>
      </c>
      <c r="F8" s="62">
        <f>SUM(F4:F7)</f>
        <v>0</v>
      </c>
      <c r="G8" s="62">
        <f>SUM(G4:G7)</f>
        <v>342</v>
      </c>
      <c r="H8" s="62">
        <f t="shared" ref="H8:J8" si="2">SUM(H4:H7)</f>
        <v>196</v>
      </c>
      <c r="I8" s="62">
        <f t="shared" si="2"/>
        <v>133</v>
      </c>
      <c r="J8" s="62">
        <f t="shared" si="2"/>
        <v>61</v>
      </c>
      <c r="K8" s="86">
        <f>+C8+E8+G8+I8</f>
        <v>522</v>
      </c>
      <c r="L8" s="261">
        <f t="shared" ref="L8" si="3">+D8+F8+H8+J8</f>
        <v>291</v>
      </c>
    </row>
    <row r="9" spans="1:13" x14ac:dyDescent="0.25">
      <c r="A9" s="262" t="s">
        <v>2</v>
      </c>
      <c r="B9" s="64">
        <v>1</v>
      </c>
      <c r="C9" s="3"/>
      <c r="D9" s="3"/>
      <c r="E9" s="3"/>
      <c r="F9" s="3"/>
      <c r="G9" s="3"/>
      <c r="H9" s="3"/>
      <c r="I9" s="3"/>
      <c r="J9" s="3"/>
      <c r="K9" s="86">
        <f t="shared" si="0"/>
        <v>0</v>
      </c>
      <c r="L9" s="261">
        <f t="shared" si="1"/>
        <v>0</v>
      </c>
    </row>
    <row r="10" spans="1:13" x14ac:dyDescent="0.25">
      <c r="A10" s="206"/>
      <c r="B10" s="64">
        <v>2</v>
      </c>
      <c r="C10" s="3"/>
      <c r="D10" s="3"/>
      <c r="E10" s="3"/>
      <c r="F10" s="3"/>
      <c r="G10" s="3"/>
      <c r="H10" s="3"/>
      <c r="I10" s="3"/>
      <c r="J10" s="3"/>
      <c r="K10" s="86">
        <f t="shared" si="0"/>
        <v>0</v>
      </c>
      <c r="L10" s="261">
        <f t="shared" si="1"/>
        <v>0</v>
      </c>
    </row>
    <row r="11" spans="1:13" x14ac:dyDescent="0.25">
      <c r="A11" s="206"/>
      <c r="B11" s="64" t="s">
        <v>4</v>
      </c>
      <c r="C11" s="3"/>
      <c r="D11" s="3"/>
      <c r="E11" s="3"/>
      <c r="F11" s="3"/>
      <c r="G11" s="3"/>
      <c r="H11" s="3"/>
      <c r="I11" s="3"/>
      <c r="J11" s="3"/>
      <c r="K11" s="86">
        <f t="shared" si="0"/>
        <v>0</v>
      </c>
      <c r="L11" s="261">
        <f t="shared" si="1"/>
        <v>0</v>
      </c>
    </row>
    <row r="12" spans="1:13" x14ac:dyDescent="0.25">
      <c r="A12" s="206"/>
      <c r="B12" s="64">
        <v>3</v>
      </c>
      <c r="C12" s="3"/>
      <c r="D12" s="3"/>
      <c r="E12" s="3"/>
      <c r="F12" s="3"/>
      <c r="G12" s="3"/>
      <c r="H12" s="3"/>
      <c r="I12" s="3"/>
      <c r="J12" s="3"/>
      <c r="K12" s="86">
        <f t="shared" si="0"/>
        <v>0</v>
      </c>
      <c r="L12" s="261">
        <f t="shared" si="1"/>
        <v>0</v>
      </c>
    </row>
    <row r="13" spans="1:13" x14ac:dyDescent="0.25">
      <c r="A13" s="376" t="s">
        <v>174</v>
      </c>
      <c r="B13" s="377"/>
      <c r="C13" s="62">
        <f>SUM(C9:C12)</f>
        <v>0</v>
      </c>
      <c r="D13" s="62">
        <f>SUM(D9:D12)</f>
        <v>0</v>
      </c>
      <c r="E13" s="62">
        <f>SUM(E9:E12)</f>
        <v>0</v>
      </c>
      <c r="F13" s="62">
        <f>SUM(F9:F12)</f>
        <v>0</v>
      </c>
      <c r="G13" s="62">
        <f t="shared" ref="G13:J13" si="4">SUM(G9:G12)</f>
        <v>0</v>
      </c>
      <c r="H13" s="62">
        <f t="shared" si="4"/>
        <v>0</v>
      </c>
      <c r="I13" s="62">
        <f t="shared" si="4"/>
        <v>0</v>
      </c>
      <c r="J13" s="62">
        <f t="shared" si="4"/>
        <v>0</v>
      </c>
      <c r="K13" s="86">
        <f t="shared" si="0"/>
        <v>0</v>
      </c>
      <c r="L13" s="261">
        <f t="shared" si="1"/>
        <v>0</v>
      </c>
    </row>
    <row r="14" spans="1:13" x14ac:dyDescent="0.25">
      <c r="A14" s="262" t="s">
        <v>163</v>
      </c>
      <c r="B14" s="64">
        <v>1</v>
      </c>
      <c r="C14" s="3"/>
      <c r="D14" s="3"/>
      <c r="E14" s="3"/>
      <c r="F14" s="3"/>
      <c r="G14" s="3"/>
      <c r="H14" s="3"/>
      <c r="I14" s="3"/>
      <c r="J14" s="3"/>
      <c r="K14" s="86">
        <f t="shared" si="0"/>
        <v>0</v>
      </c>
      <c r="L14" s="261">
        <f t="shared" si="1"/>
        <v>0</v>
      </c>
    </row>
    <row r="15" spans="1:13" x14ac:dyDescent="0.25">
      <c r="A15" s="206"/>
      <c r="B15" s="64">
        <v>2</v>
      </c>
      <c r="C15" s="3"/>
      <c r="D15" s="3"/>
      <c r="E15" s="3"/>
      <c r="F15" s="3"/>
      <c r="G15" s="3"/>
      <c r="H15" s="3"/>
      <c r="I15" s="3"/>
      <c r="J15" s="3"/>
      <c r="K15" s="86">
        <f t="shared" si="0"/>
        <v>0</v>
      </c>
      <c r="L15" s="261">
        <f t="shared" si="1"/>
        <v>0</v>
      </c>
    </row>
    <row r="16" spans="1:13" x14ac:dyDescent="0.25">
      <c r="A16" s="206"/>
      <c r="B16" s="64" t="s">
        <v>4</v>
      </c>
      <c r="C16" s="3"/>
      <c r="D16" s="3"/>
      <c r="E16" s="3"/>
      <c r="F16" s="3"/>
      <c r="G16" s="3"/>
      <c r="H16" s="3"/>
      <c r="I16" s="3"/>
      <c r="J16" s="3"/>
      <c r="K16" s="86">
        <f t="shared" si="0"/>
        <v>0</v>
      </c>
      <c r="L16" s="261">
        <f t="shared" si="1"/>
        <v>0</v>
      </c>
    </row>
    <row r="17" spans="1:12" x14ac:dyDescent="0.25">
      <c r="A17" s="206"/>
      <c r="B17" s="64">
        <v>3</v>
      </c>
      <c r="C17" s="3"/>
      <c r="D17" s="3"/>
      <c r="E17" s="3"/>
      <c r="F17" s="3"/>
      <c r="G17" s="3"/>
      <c r="H17" s="3"/>
      <c r="I17" s="3"/>
      <c r="J17" s="3"/>
      <c r="K17" s="86">
        <f t="shared" si="0"/>
        <v>0</v>
      </c>
      <c r="L17" s="261">
        <f t="shared" si="1"/>
        <v>0</v>
      </c>
    </row>
    <row r="18" spans="1:12" x14ac:dyDescent="0.25">
      <c r="A18" s="376" t="s">
        <v>175</v>
      </c>
      <c r="B18" s="377"/>
      <c r="C18" s="62">
        <f>SUM(C14:C17)</f>
        <v>0</v>
      </c>
      <c r="D18" s="62">
        <f>SUM(D14:D17)</f>
        <v>0</v>
      </c>
      <c r="E18" s="62">
        <f>SUM(E14:E17)</f>
        <v>0</v>
      </c>
      <c r="F18" s="62">
        <f>SUM(F14:F17)</f>
        <v>0</v>
      </c>
      <c r="G18" s="62">
        <f t="shared" ref="G18:I18" si="5">SUM(G14:G17)</f>
        <v>0</v>
      </c>
      <c r="H18" s="62">
        <f t="shared" si="5"/>
        <v>0</v>
      </c>
      <c r="I18" s="62">
        <f t="shared" si="5"/>
        <v>0</v>
      </c>
      <c r="J18" s="62">
        <f>SUM(J14:J17)</f>
        <v>0</v>
      </c>
      <c r="K18" s="86">
        <f t="shared" si="0"/>
        <v>0</v>
      </c>
      <c r="L18" s="261">
        <f t="shared" si="1"/>
        <v>0</v>
      </c>
    </row>
    <row r="19" spans="1:12" x14ac:dyDescent="0.25">
      <c r="A19" s="262" t="s">
        <v>164</v>
      </c>
      <c r="B19" s="64">
        <v>1</v>
      </c>
      <c r="C19" s="3"/>
      <c r="D19" s="3"/>
      <c r="E19" s="3"/>
      <c r="F19" s="3"/>
      <c r="G19" s="3"/>
      <c r="H19" s="3"/>
      <c r="I19" s="3"/>
      <c r="J19" s="3"/>
      <c r="K19" s="86">
        <f t="shared" si="0"/>
        <v>0</v>
      </c>
      <c r="L19" s="261">
        <f t="shared" si="1"/>
        <v>0</v>
      </c>
    </row>
    <row r="20" spans="1:12" x14ac:dyDescent="0.25">
      <c r="A20" s="206"/>
      <c r="B20" s="64">
        <v>2</v>
      </c>
      <c r="C20" s="3"/>
      <c r="D20" s="3"/>
      <c r="E20" s="3"/>
      <c r="F20" s="3"/>
      <c r="G20" s="3"/>
      <c r="H20" s="3"/>
      <c r="I20" s="3"/>
      <c r="J20" s="3"/>
      <c r="K20" s="86">
        <f t="shared" si="0"/>
        <v>0</v>
      </c>
      <c r="L20" s="261">
        <f t="shared" si="1"/>
        <v>0</v>
      </c>
    </row>
    <row r="21" spans="1:12" x14ac:dyDescent="0.25">
      <c r="A21" s="206"/>
      <c r="B21" s="64" t="s">
        <v>4</v>
      </c>
      <c r="C21" s="3"/>
      <c r="D21" s="3"/>
      <c r="E21" s="3"/>
      <c r="F21" s="3"/>
      <c r="G21" s="3"/>
      <c r="H21" s="3"/>
      <c r="I21" s="3"/>
      <c r="J21" s="3"/>
      <c r="K21" s="86">
        <f t="shared" si="0"/>
        <v>0</v>
      </c>
      <c r="L21" s="261">
        <f t="shared" si="1"/>
        <v>0</v>
      </c>
    </row>
    <row r="22" spans="1:12" x14ac:dyDescent="0.25">
      <c r="A22" s="206"/>
      <c r="B22" s="64">
        <v>3</v>
      </c>
      <c r="C22" s="3"/>
      <c r="D22" s="3"/>
      <c r="E22" s="3"/>
      <c r="F22" s="3"/>
      <c r="G22" s="3"/>
      <c r="H22" s="3"/>
      <c r="I22" s="3"/>
      <c r="J22" s="3"/>
      <c r="K22" s="86">
        <f t="shared" si="0"/>
        <v>0</v>
      </c>
      <c r="L22" s="261">
        <f t="shared" si="1"/>
        <v>0</v>
      </c>
    </row>
    <row r="23" spans="1:12" x14ac:dyDescent="0.25">
      <c r="A23" s="376" t="s">
        <v>176</v>
      </c>
      <c r="B23" s="377"/>
      <c r="C23" s="62">
        <f>SUM(C19:C22)</f>
        <v>0</v>
      </c>
      <c r="D23" s="62">
        <f>SUM(D19:D22)</f>
        <v>0</v>
      </c>
      <c r="E23" s="62">
        <f>SUM(E19:E22)</f>
        <v>0</v>
      </c>
      <c r="F23" s="62">
        <f>SUM(F19:F22)</f>
        <v>0</v>
      </c>
      <c r="G23" s="62">
        <f t="shared" ref="G23:J23" si="6">SUM(G19:G22)</f>
        <v>0</v>
      </c>
      <c r="H23" s="62">
        <f t="shared" si="6"/>
        <v>0</v>
      </c>
      <c r="I23" s="62">
        <f t="shared" si="6"/>
        <v>0</v>
      </c>
      <c r="J23" s="62">
        <f t="shared" si="6"/>
        <v>0</v>
      </c>
      <c r="K23" s="86">
        <f t="shared" si="0"/>
        <v>0</v>
      </c>
      <c r="L23" s="261">
        <f t="shared" si="1"/>
        <v>0</v>
      </c>
    </row>
    <row r="24" spans="1:12" x14ac:dyDescent="0.25">
      <c r="A24" s="262" t="s">
        <v>165</v>
      </c>
      <c r="B24" s="64">
        <v>1</v>
      </c>
      <c r="C24" s="3"/>
      <c r="D24" s="3"/>
      <c r="E24" s="3"/>
      <c r="F24" s="3"/>
      <c r="G24" s="3"/>
      <c r="H24" s="3"/>
      <c r="I24" s="3"/>
      <c r="J24" s="3"/>
      <c r="K24" s="86">
        <f t="shared" si="0"/>
        <v>0</v>
      </c>
      <c r="L24" s="261">
        <f t="shared" si="1"/>
        <v>0</v>
      </c>
    </row>
    <row r="25" spans="1:12" x14ac:dyDescent="0.25">
      <c r="A25" s="206"/>
      <c r="B25" s="64">
        <v>2</v>
      </c>
      <c r="C25" s="3"/>
      <c r="D25" s="3"/>
      <c r="E25" s="3"/>
      <c r="F25" s="3"/>
      <c r="G25" s="3"/>
      <c r="H25" s="3"/>
      <c r="I25" s="3"/>
      <c r="J25" s="3"/>
      <c r="K25" s="86">
        <f t="shared" si="0"/>
        <v>0</v>
      </c>
      <c r="L25" s="261">
        <f t="shared" si="1"/>
        <v>0</v>
      </c>
    </row>
    <row r="26" spans="1:12" x14ac:dyDescent="0.25">
      <c r="A26" s="206"/>
      <c r="B26" s="64" t="s">
        <v>4</v>
      </c>
      <c r="C26" s="3"/>
      <c r="D26" s="3"/>
      <c r="E26" s="3"/>
      <c r="F26" s="3"/>
      <c r="G26" s="3"/>
      <c r="H26" s="3"/>
      <c r="I26" s="3"/>
      <c r="J26" s="3"/>
      <c r="K26" s="86">
        <f t="shared" si="0"/>
        <v>0</v>
      </c>
      <c r="L26" s="261">
        <f t="shared" si="1"/>
        <v>0</v>
      </c>
    </row>
    <row r="27" spans="1:12" x14ac:dyDescent="0.25">
      <c r="A27" s="206"/>
      <c r="B27" s="64">
        <v>3</v>
      </c>
      <c r="C27" s="3"/>
      <c r="D27" s="3"/>
      <c r="E27" s="3"/>
      <c r="F27" s="3"/>
      <c r="G27" s="3"/>
      <c r="H27" s="3"/>
      <c r="I27" s="3"/>
      <c r="J27" s="3"/>
      <c r="K27" s="86">
        <f t="shared" si="0"/>
        <v>0</v>
      </c>
      <c r="L27" s="261">
        <f t="shared" si="1"/>
        <v>0</v>
      </c>
    </row>
    <row r="28" spans="1:12" x14ac:dyDescent="0.25">
      <c r="A28" s="376" t="s">
        <v>177</v>
      </c>
      <c r="B28" s="377"/>
      <c r="C28" s="62">
        <f>SUM(C24:C27)</f>
        <v>0</v>
      </c>
      <c r="D28" s="62">
        <f>SUM(D24:D27)</f>
        <v>0</v>
      </c>
      <c r="E28" s="62">
        <f>SUM(E24:E27)</f>
        <v>0</v>
      </c>
      <c r="F28" s="62">
        <f>SUM(F24:F27)</f>
        <v>0</v>
      </c>
      <c r="G28" s="62">
        <f t="shared" ref="G28:J28" si="7">SUM(G24:G27)</f>
        <v>0</v>
      </c>
      <c r="H28" s="62">
        <f t="shared" si="7"/>
        <v>0</v>
      </c>
      <c r="I28" s="62">
        <f t="shared" si="7"/>
        <v>0</v>
      </c>
      <c r="J28" s="62">
        <f t="shared" si="7"/>
        <v>0</v>
      </c>
      <c r="K28" s="86">
        <f t="shared" si="0"/>
        <v>0</v>
      </c>
      <c r="L28" s="261">
        <f t="shared" si="1"/>
        <v>0</v>
      </c>
    </row>
    <row r="29" spans="1:12" x14ac:dyDescent="0.25">
      <c r="A29" s="262" t="s">
        <v>166</v>
      </c>
      <c r="B29" s="64">
        <v>1</v>
      </c>
      <c r="C29" s="3"/>
      <c r="D29" s="3"/>
      <c r="E29" s="3"/>
      <c r="F29" s="3"/>
      <c r="G29" s="3"/>
      <c r="H29" s="3"/>
      <c r="I29" s="3"/>
      <c r="J29" s="3"/>
      <c r="K29" s="86">
        <f t="shared" si="0"/>
        <v>0</v>
      </c>
      <c r="L29" s="261">
        <f t="shared" si="1"/>
        <v>0</v>
      </c>
    </row>
    <row r="30" spans="1:12" x14ac:dyDescent="0.25">
      <c r="A30" s="260"/>
      <c r="B30" s="64">
        <v>2</v>
      </c>
      <c r="C30" s="3"/>
      <c r="D30" s="3"/>
      <c r="E30" s="3"/>
      <c r="F30" s="3"/>
      <c r="G30" s="3"/>
      <c r="H30" s="3"/>
      <c r="I30" s="3"/>
      <c r="J30" s="3"/>
      <c r="K30" s="86">
        <f t="shared" si="0"/>
        <v>0</v>
      </c>
      <c r="L30" s="261">
        <f t="shared" si="1"/>
        <v>0</v>
      </c>
    </row>
    <row r="31" spans="1:12" x14ac:dyDescent="0.25">
      <c r="A31" s="260"/>
      <c r="B31" s="64" t="s">
        <v>4</v>
      </c>
      <c r="C31" s="3"/>
      <c r="D31" s="3"/>
      <c r="E31" s="3"/>
      <c r="F31" s="3"/>
      <c r="G31" s="3"/>
      <c r="H31" s="3"/>
      <c r="I31" s="3"/>
      <c r="J31" s="3"/>
      <c r="K31" s="86">
        <f t="shared" si="0"/>
        <v>0</v>
      </c>
      <c r="L31" s="261">
        <f t="shared" si="1"/>
        <v>0</v>
      </c>
    </row>
    <row r="32" spans="1:12" x14ac:dyDescent="0.25">
      <c r="A32" s="260"/>
      <c r="B32" s="64">
        <v>3</v>
      </c>
      <c r="C32" s="3"/>
      <c r="D32" s="3"/>
      <c r="E32" s="3"/>
      <c r="F32" s="3"/>
      <c r="G32" s="3"/>
      <c r="H32" s="3"/>
      <c r="I32" s="3"/>
      <c r="J32" s="3"/>
      <c r="K32" s="86">
        <f t="shared" si="0"/>
        <v>0</v>
      </c>
      <c r="L32" s="261">
        <f t="shared" si="1"/>
        <v>0</v>
      </c>
    </row>
    <row r="33" spans="1:12" ht="16.5" thickBot="1" x14ac:dyDescent="0.3">
      <c r="A33" s="378" t="s">
        <v>178</v>
      </c>
      <c r="B33" s="379"/>
      <c r="C33" s="156">
        <f t="shared" ref="C33:J33" si="8">SUM(C29:C32)</f>
        <v>0</v>
      </c>
      <c r="D33" s="156">
        <f t="shared" si="8"/>
        <v>0</v>
      </c>
      <c r="E33" s="156">
        <f t="shared" si="8"/>
        <v>0</v>
      </c>
      <c r="F33" s="156">
        <f t="shared" si="8"/>
        <v>0</v>
      </c>
      <c r="G33" s="156">
        <f t="shared" si="8"/>
        <v>0</v>
      </c>
      <c r="H33" s="156">
        <f t="shared" si="8"/>
        <v>0</v>
      </c>
      <c r="I33" s="156">
        <f t="shared" si="8"/>
        <v>0</v>
      </c>
      <c r="J33" s="156">
        <f t="shared" si="8"/>
        <v>0</v>
      </c>
      <c r="K33" s="154">
        <f t="shared" si="0"/>
        <v>0</v>
      </c>
      <c r="L33" s="269">
        <f t="shared" si="1"/>
        <v>0</v>
      </c>
    </row>
    <row r="34" spans="1:12" x14ac:dyDescent="0.25">
      <c r="A34" s="270" t="s">
        <v>179</v>
      </c>
      <c r="B34" s="271">
        <v>1</v>
      </c>
      <c r="C34" s="225">
        <f>+C4+C9+C14+C19+C24+C29</f>
        <v>47</v>
      </c>
      <c r="D34" s="225">
        <f t="shared" ref="C34:F38" si="9">+D4+D9+D14+D19+D24+D29</f>
        <v>34</v>
      </c>
      <c r="E34" s="225">
        <f t="shared" si="9"/>
        <v>0</v>
      </c>
      <c r="F34" s="225">
        <f t="shared" si="9"/>
        <v>0</v>
      </c>
      <c r="G34" s="225">
        <f t="shared" ref="G34:I34" si="10">+G4+G9+G14+G19+G24+G29</f>
        <v>246</v>
      </c>
      <c r="H34" s="225">
        <f t="shared" si="10"/>
        <v>133</v>
      </c>
      <c r="I34" s="225">
        <f t="shared" si="10"/>
        <v>115</v>
      </c>
      <c r="J34" s="225">
        <f>+J4+J9+J14+J19+J24+J29</f>
        <v>54</v>
      </c>
      <c r="K34" s="272">
        <f>+C34+E34+G34+I34</f>
        <v>408</v>
      </c>
      <c r="L34" s="226">
        <f t="shared" si="1"/>
        <v>221</v>
      </c>
    </row>
    <row r="35" spans="1:12" x14ac:dyDescent="0.25">
      <c r="A35" s="263"/>
      <c r="B35" s="148">
        <v>2</v>
      </c>
      <c r="C35" s="62">
        <f t="shared" si="9"/>
        <v>0</v>
      </c>
      <c r="D35" s="62">
        <f t="shared" si="9"/>
        <v>0</v>
      </c>
      <c r="E35" s="62">
        <f t="shared" si="9"/>
        <v>0</v>
      </c>
      <c r="F35" s="62">
        <f t="shared" si="9"/>
        <v>0</v>
      </c>
      <c r="G35" s="62">
        <f t="shared" ref="G35:J35" si="11">+G5+G10+G15+G20+G25+G30</f>
        <v>96</v>
      </c>
      <c r="H35" s="62">
        <f t="shared" si="11"/>
        <v>63</v>
      </c>
      <c r="I35" s="62">
        <f t="shared" si="11"/>
        <v>18</v>
      </c>
      <c r="J35" s="62">
        <f t="shared" si="11"/>
        <v>7</v>
      </c>
      <c r="K35" s="86">
        <f t="shared" si="0"/>
        <v>114</v>
      </c>
      <c r="L35" s="261">
        <f t="shared" si="1"/>
        <v>70</v>
      </c>
    </row>
    <row r="36" spans="1:12" x14ac:dyDescent="0.25">
      <c r="A36" s="263"/>
      <c r="B36" s="148" t="s">
        <v>4</v>
      </c>
      <c r="C36" s="62">
        <f t="shared" si="9"/>
        <v>0</v>
      </c>
      <c r="D36" s="62">
        <f t="shared" si="9"/>
        <v>0</v>
      </c>
      <c r="E36" s="62">
        <f t="shared" si="9"/>
        <v>0</v>
      </c>
      <c r="F36" s="62">
        <f t="shared" si="9"/>
        <v>0</v>
      </c>
      <c r="G36" s="62">
        <f t="shared" ref="G36:J36" si="12">+G6+G11+G16+G21+G26+G31</f>
        <v>0</v>
      </c>
      <c r="H36" s="62">
        <f t="shared" si="12"/>
        <v>0</v>
      </c>
      <c r="I36" s="62">
        <f t="shared" si="12"/>
        <v>0</v>
      </c>
      <c r="J36" s="62">
        <f t="shared" si="12"/>
        <v>0</v>
      </c>
      <c r="K36" s="86">
        <f t="shared" si="0"/>
        <v>0</v>
      </c>
      <c r="L36" s="261">
        <f t="shared" si="1"/>
        <v>0</v>
      </c>
    </row>
    <row r="37" spans="1:12" ht="16.5" thickBot="1" x14ac:dyDescent="0.3">
      <c r="A37" s="273"/>
      <c r="B37" s="155">
        <v>3</v>
      </c>
      <c r="C37" s="156">
        <f t="shared" si="9"/>
        <v>0</v>
      </c>
      <c r="D37" s="156">
        <f t="shared" si="9"/>
        <v>0</v>
      </c>
      <c r="E37" s="156">
        <f t="shared" si="9"/>
        <v>0</v>
      </c>
      <c r="F37" s="156">
        <f>+F7+F12+F17+F22+F27+F32</f>
        <v>0</v>
      </c>
      <c r="G37" s="156">
        <f t="shared" ref="G37:I37" si="13">+G7+G12+G17+G22+G27+G32</f>
        <v>0</v>
      </c>
      <c r="H37" s="156">
        <f t="shared" si="13"/>
        <v>0</v>
      </c>
      <c r="I37" s="156">
        <f t="shared" si="13"/>
        <v>0</v>
      </c>
      <c r="J37" s="156">
        <f>+J7+J12+J17+J22+J27+J32</f>
        <v>0</v>
      </c>
      <c r="K37" s="154">
        <f t="shared" si="0"/>
        <v>0</v>
      </c>
      <c r="L37" s="269">
        <f t="shared" si="1"/>
        <v>0</v>
      </c>
    </row>
    <row r="38" spans="1:12" ht="16.5" thickBot="1" x14ac:dyDescent="0.3">
      <c r="A38" s="371" t="s">
        <v>172</v>
      </c>
      <c r="B38" s="372"/>
      <c r="C38" s="221">
        <f t="shared" si="9"/>
        <v>47</v>
      </c>
      <c r="D38" s="221">
        <f t="shared" si="9"/>
        <v>34</v>
      </c>
      <c r="E38" s="221">
        <f t="shared" si="9"/>
        <v>0</v>
      </c>
      <c r="F38" s="221">
        <f t="shared" si="9"/>
        <v>0</v>
      </c>
      <c r="G38" s="221">
        <f t="shared" ref="G38:J38" si="14">+G8+G13+G18+G23+G28+G33</f>
        <v>342</v>
      </c>
      <c r="H38" s="221">
        <f t="shared" si="14"/>
        <v>196</v>
      </c>
      <c r="I38" s="221">
        <f t="shared" si="14"/>
        <v>133</v>
      </c>
      <c r="J38" s="221">
        <f t="shared" si="14"/>
        <v>61</v>
      </c>
      <c r="K38" s="274">
        <f t="shared" si="0"/>
        <v>522</v>
      </c>
      <c r="L38" s="222">
        <f t="shared" si="1"/>
        <v>291</v>
      </c>
    </row>
    <row r="39" spans="1:12" x14ac:dyDescent="0.25">
      <c r="A39" s="18"/>
    </row>
    <row r="40" spans="1:12" x14ac:dyDescent="0.25">
      <c r="A40" t="s">
        <v>58</v>
      </c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zoomScale="60" zoomScaleNormal="100" workbookViewId="0">
      <selection activeCell="J74" sqref="J74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402" t="s">
        <v>272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1" ht="16.5" thickBot="1" x14ac:dyDescent="0.3">
      <c r="A2" s="399" t="s">
        <v>55</v>
      </c>
      <c r="B2" s="399"/>
      <c r="C2" s="399"/>
      <c r="D2" s="399"/>
      <c r="E2" s="399"/>
      <c r="F2" s="399"/>
      <c r="G2" s="399"/>
      <c r="H2" s="399"/>
      <c r="I2" s="399"/>
      <c r="J2" s="399"/>
      <c r="K2" s="17"/>
    </row>
    <row r="3" spans="1:11" ht="30.75" thickBot="1" x14ac:dyDescent="0.3">
      <c r="A3" s="90" t="s">
        <v>69</v>
      </c>
      <c r="B3" s="97" t="s">
        <v>60</v>
      </c>
      <c r="C3" s="97" t="s">
        <v>61</v>
      </c>
      <c r="D3" s="98" t="s">
        <v>62</v>
      </c>
      <c r="E3" s="98" t="s">
        <v>63</v>
      </c>
      <c r="F3" s="98" t="s">
        <v>64</v>
      </c>
      <c r="G3" s="99" t="s">
        <v>65</v>
      </c>
      <c r="H3" s="99" t="s">
        <v>66</v>
      </c>
      <c r="I3" s="99" t="s">
        <v>67</v>
      </c>
      <c r="J3" s="100" t="s">
        <v>68</v>
      </c>
    </row>
    <row r="4" spans="1:11" ht="30" x14ac:dyDescent="0.25">
      <c r="A4" s="95" t="s">
        <v>21</v>
      </c>
      <c r="B4" s="96"/>
      <c r="C4" s="96">
        <v>7</v>
      </c>
      <c r="D4" s="96"/>
      <c r="E4" s="96">
        <v>0</v>
      </c>
      <c r="F4" s="96">
        <v>0</v>
      </c>
      <c r="G4" s="150">
        <f>IFERROR(C4/B4,0)</f>
        <v>0</v>
      </c>
      <c r="H4" s="150">
        <f>IFERROR(E4/D4,0)</f>
        <v>0</v>
      </c>
      <c r="I4" s="150">
        <f>IFERROR(F4/E4,0)</f>
        <v>0</v>
      </c>
      <c r="J4" s="150">
        <f>IFERROR(F4/B4,0)</f>
        <v>0</v>
      </c>
    </row>
    <row r="5" spans="1:11" x14ac:dyDescent="0.25">
      <c r="A5" s="36" t="s">
        <v>22</v>
      </c>
      <c r="B5" s="37"/>
      <c r="C5" s="37"/>
      <c r="D5" s="37"/>
      <c r="E5" s="37"/>
      <c r="F5" s="37"/>
      <c r="G5" s="151">
        <f>IFERROR(C5/B5,0)</f>
        <v>0</v>
      </c>
      <c r="H5" s="151">
        <f t="shared" ref="H5:H27" si="0">IFERROR(E5/D5,0)</f>
        <v>0</v>
      </c>
      <c r="I5" s="151">
        <f t="shared" ref="I5:I27" si="1">IFERROR(F5/E5,0)</f>
        <v>0</v>
      </c>
      <c r="J5" s="151">
        <f t="shared" ref="J5:J27" si="2">IFERROR(F5/B5,0)</f>
        <v>0</v>
      </c>
    </row>
    <row r="6" spans="1:11" x14ac:dyDescent="0.25">
      <c r="A6" s="36" t="s">
        <v>23</v>
      </c>
      <c r="B6" s="37"/>
      <c r="C6" s="37"/>
      <c r="D6" s="37"/>
      <c r="E6" s="37"/>
      <c r="F6" s="37"/>
      <c r="G6" s="151">
        <f t="shared" ref="G6:G31" si="3">IFERROR(C6/B6,0)</f>
        <v>0</v>
      </c>
      <c r="H6" s="151">
        <f t="shared" si="0"/>
        <v>0</v>
      </c>
      <c r="I6" s="151">
        <f t="shared" si="1"/>
        <v>0</v>
      </c>
      <c r="J6" s="151">
        <f t="shared" si="2"/>
        <v>0</v>
      </c>
    </row>
    <row r="7" spans="1:11" x14ac:dyDescent="0.25">
      <c r="A7" s="36" t="s">
        <v>24</v>
      </c>
      <c r="B7" s="37"/>
      <c r="C7" s="37"/>
      <c r="D7" s="37"/>
      <c r="E7" s="37"/>
      <c r="F7" s="37"/>
      <c r="G7" s="151">
        <f t="shared" si="3"/>
        <v>0</v>
      </c>
      <c r="H7" s="151">
        <f t="shared" si="0"/>
        <v>0</v>
      </c>
      <c r="I7" s="151">
        <f t="shared" si="1"/>
        <v>0</v>
      </c>
      <c r="J7" s="151">
        <f t="shared" si="2"/>
        <v>0</v>
      </c>
    </row>
    <row r="8" spans="1:11" x14ac:dyDescent="0.25">
      <c r="A8" s="36" t="s">
        <v>25</v>
      </c>
      <c r="B8" s="37"/>
      <c r="C8" s="37"/>
      <c r="D8" s="37"/>
      <c r="E8" s="37"/>
      <c r="F8" s="37"/>
      <c r="G8" s="151">
        <f t="shared" si="3"/>
        <v>0</v>
      </c>
      <c r="H8" s="151">
        <f t="shared" si="0"/>
        <v>0</v>
      </c>
      <c r="I8" s="151">
        <f t="shared" si="1"/>
        <v>0</v>
      </c>
      <c r="J8" s="151">
        <f t="shared" si="2"/>
        <v>0</v>
      </c>
    </row>
    <row r="9" spans="1:11" x14ac:dyDescent="0.25">
      <c r="A9" s="36" t="s">
        <v>26</v>
      </c>
      <c r="B9" s="37"/>
      <c r="C9" s="37">
        <v>53</v>
      </c>
      <c r="D9" s="37"/>
      <c r="E9" s="37">
        <v>53</v>
      </c>
      <c r="F9" s="37">
        <v>31</v>
      </c>
      <c r="G9" s="151">
        <f t="shared" si="3"/>
        <v>0</v>
      </c>
      <c r="H9" s="151">
        <f t="shared" si="0"/>
        <v>0</v>
      </c>
      <c r="I9" s="151">
        <f t="shared" si="1"/>
        <v>0.58490566037735847</v>
      </c>
      <c r="J9" s="151">
        <f t="shared" si="2"/>
        <v>0</v>
      </c>
    </row>
    <row r="10" spans="1:11" x14ac:dyDescent="0.25">
      <c r="A10" s="36" t="s">
        <v>27</v>
      </c>
      <c r="B10" s="37"/>
      <c r="C10" s="37"/>
      <c r="D10" s="37"/>
      <c r="E10" s="37"/>
      <c r="F10" s="37"/>
      <c r="G10" s="151">
        <f t="shared" si="3"/>
        <v>0</v>
      </c>
      <c r="H10" s="151">
        <f t="shared" si="0"/>
        <v>0</v>
      </c>
      <c r="I10" s="151">
        <f t="shared" si="1"/>
        <v>0</v>
      </c>
      <c r="J10" s="151">
        <f t="shared" si="2"/>
        <v>0</v>
      </c>
    </row>
    <row r="11" spans="1:11" x14ac:dyDescent="0.25">
      <c r="A11" s="36" t="s">
        <v>28</v>
      </c>
      <c r="B11" s="37"/>
      <c r="C11" s="37"/>
      <c r="D11" s="37"/>
      <c r="E11" s="37"/>
      <c r="F11" s="37"/>
      <c r="G11" s="151">
        <f t="shared" si="3"/>
        <v>0</v>
      </c>
      <c r="H11" s="151">
        <f t="shared" si="0"/>
        <v>0</v>
      </c>
      <c r="I11" s="151">
        <f t="shared" si="1"/>
        <v>0</v>
      </c>
      <c r="J11" s="151">
        <f t="shared" si="2"/>
        <v>0</v>
      </c>
    </row>
    <row r="12" spans="1:11" x14ac:dyDescent="0.25">
      <c r="A12" s="36" t="s">
        <v>29</v>
      </c>
      <c r="B12" s="38"/>
      <c r="C12" s="38"/>
      <c r="D12" s="38"/>
      <c r="E12" s="38"/>
      <c r="F12" s="38"/>
      <c r="G12" s="151">
        <f t="shared" si="3"/>
        <v>0</v>
      </c>
      <c r="H12" s="151">
        <f t="shared" si="0"/>
        <v>0</v>
      </c>
      <c r="I12" s="151">
        <f t="shared" si="1"/>
        <v>0</v>
      </c>
      <c r="J12" s="151">
        <f t="shared" si="2"/>
        <v>0</v>
      </c>
    </row>
    <row r="13" spans="1:11" x14ac:dyDescent="0.25">
      <c r="A13" s="36" t="s">
        <v>30</v>
      </c>
      <c r="B13" s="39"/>
      <c r="C13" s="39"/>
      <c r="D13" s="38"/>
      <c r="E13" s="38"/>
      <c r="F13" s="38"/>
      <c r="G13" s="151">
        <f t="shared" si="3"/>
        <v>0</v>
      </c>
      <c r="H13" s="151">
        <f t="shared" si="0"/>
        <v>0</v>
      </c>
      <c r="I13" s="151">
        <f t="shared" si="1"/>
        <v>0</v>
      </c>
      <c r="J13" s="151">
        <f t="shared" si="2"/>
        <v>0</v>
      </c>
    </row>
    <row r="14" spans="1:11" x14ac:dyDescent="0.25">
      <c r="A14" s="36" t="s">
        <v>31</v>
      </c>
      <c r="B14" s="37"/>
      <c r="C14" s="37"/>
      <c r="D14" s="37"/>
      <c r="E14" s="37"/>
      <c r="F14" s="37"/>
      <c r="G14" s="151">
        <f t="shared" si="3"/>
        <v>0</v>
      </c>
      <c r="H14" s="151">
        <f t="shared" si="0"/>
        <v>0</v>
      </c>
      <c r="I14" s="151">
        <f t="shared" si="1"/>
        <v>0</v>
      </c>
      <c r="J14" s="151">
        <f t="shared" si="2"/>
        <v>0</v>
      </c>
    </row>
    <row r="15" spans="1:11" ht="30" x14ac:dyDescent="0.25">
      <c r="A15" s="36" t="s">
        <v>32</v>
      </c>
      <c r="B15" s="37"/>
      <c r="C15" s="37"/>
      <c r="D15" s="37"/>
      <c r="E15" s="37"/>
      <c r="F15" s="37"/>
      <c r="G15" s="151">
        <f t="shared" si="3"/>
        <v>0</v>
      </c>
      <c r="H15" s="151">
        <f t="shared" si="0"/>
        <v>0</v>
      </c>
      <c r="I15" s="151">
        <f t="shared" si="1"/>
        <v>0</v>
      </c>
      <c r="J15" s="151">
        <f t="shared" si="2"/>
        <v>0</v>
      </c>
    </row>
    <row r="16" spans="1:11" x14ac:dyDescent="0.25">
      <c r="A16" s="36" t="s">
        <v>33</v>
      </c>
      <c r="B16" s="37"/>
      <c r="C16" s="37"/>
      <c r="D16" s="37"/>
      <c r="E16" s="37"/>
      <c r="F16" s="37"/>
      <c r="G16" s="151">
        <f t="shared" si="3"/>
        <v>0</v>
      </c>
      <c r="H16" s="151">
        <f t="shared" si="0"/>
        <v>0</v>
      </c>
      <c r="I16" s="151">
        <f t="shared" si="1"/>
        <v>0</v>
      </c>
      <c r="J16" s="151">
        <f t="shared" si="2"/>
        <v>0</v>
      </c>
    </row>
    <row r="17" spans="1:10" x14ac:dyDescent="0.25">
      <c r="A17" s="36" t="s">
        <v>34</v>
      </c>
      <c r="B17" s="37"/>
      <c r="C17" s="37"/>
      <c r="D17" s="37"/>
      <c r="E17" s="37"/>
      <c r="F17" s="37"/>
      <c r="G17" s="151">
        <f t="shared" si="3"/>
        <v>0</v>
      </c>
      <c r="H17" s="151">
        <f t="shared" si="0"/>
        <v>0</v>
      </c>
      <c r="I17" s="151">
        <f t="shared" si="1"/>
        <v>0</v>
      </c>
      <c r="J17" s="151">
        <f t="shared" si="2"/>
        <v>0</v>
      </c>
    </row>
    <row r="18" spans="1:10" x14ac:dyDescent="0.25">
      <c r="A18" s="36" t="s">
        <v>35</v>
      </c>
      <c r="B18" s="37"/>
      <c r="C18" s="37"/>
      <c r="D18" s="37"/>
      <c r="E18" s="37"/>
      <c r="F18" s="37"/>
      <c r="G18" s="151">
        <f t="shared" si="3"/>
        <v>0</v>
      </c>
      <c r="H18" s="151">
        <f t="shared" si="0"/>
        <v>0</v>
      </c>
      <c r="I18" s="151">
        <f t="shared" si="1"/>
        <v>0</v>
      </c>
      <c r="J18" s="151">
        <f t="shared" si="2"/>
        <v>0</v>
      </c>
    </row>
    <row r="19" spans="1:10" x14ac:dyDescent="0.25">
      <c r="A19" s="36" t="s">
        <v>36</v>
      </c>
      <c r="B19" s="37"/>
      <c r="C19" s="37"/>
      <c r="D19" s="37"/>
      <c r="E19" s="37"/>
      <c r="F19" s="37"/>
      <c r="G19" s="151">
        <f t="shared" si="3"/>
        <v>0</v>
      </c>
      <c r="H19" s="151">
        <f t="shared" si="0"/>
        <v>0</v>
      </c>
      <c r="I19" s="151">
        <f t="shared" si="1"/>
        <v>0</v>
      </c>
      <c r="J19" s="151">
        <f t="shared" si="2"/>
        <v>0</v>
      </c>
    </row>
    <row r="20" spans="1:10" x14ac:dyDescent="0.25">
      <c r="A20" s="36" t="s">
        <v>37</v>
      </c>
      <c r="B20" s="37"/>
      <c r="C20" s="37"/>
      <c r="D20" s="37"/>
      <c r="E20" s="37"/>
      <c r="F20" s="37"/>
      <c r="G20" s="151">
        <f t="shared" si="3"/>
        <v>0</v>
      </c>
      <c r="H20" s="151">
        <f t="shared" si="0"/>
        <v>0</v>
      </c>
      <c r="I20" s="151">
        <f t="shared" si="1"/>
        <v>0</v>
      </c>
      <c r="J20" s="151">
        <f t="shared" si="2"/>
        <v>0</v>
      </c>
    </row>
    <row r="21" spans="1:10" x14ac:dyDescent="0.25">
      <c r="A21" s="36" t="s">
        <v>38</v>
      </c>
      <c r="B21" s="37"/>
      <c r="C21" s="37"/>
      <c r="D21" s="37"/>
      <c r="E21" s="37"/>
      <c r="F21" s="37"/>
      <c r="G21" s="151">
        <f t="shared" si="3"/>
        <v>0</v>
      </c>
      <c r="H21" s="151">
        <f t="shared" si="0"/>
        <v>0</v>
      </c>
      <c r="I21" s="151">
        <f t="shared" si="1"/>
        <v>0</v>
      </c>
      <c r="J21" s="151">
        <f t="shared" si="2"/>
        <v>0</v>
      </c>
    </row>
    <row r="22" spans="1:10" x14ac:dyDescent="0.25">
      <c r="A22" s="36" t="s">
        <v>39</v>
      </c>
      <c r="B22" s="37"/>
      <c r="C22" s="37"/>
      <c r="D22" s="37"/>
      <c r="E22" s="37"/>
      <c r="F22" s="37"/>
      <c r="G22" s="151">
        <f t="shared" si="3"/>
        <v>0</v>
      </c>
      <c r="H22" s="151">
        <f t="shared" si="0"/>
        <v>0</v>
      </c>
      <c r="I22" s="151">
        <f t="shared" si="1"/>
        <v>0</v>
      </c>
      <c r="J22" s="151">
        <f t="shared" si="2"/>
        <v>0</v>
      </c>
    </row>
    <row r="23" spans="1:10" x14ac:dyDescent="0.25">
      <c r="A23" s="36" t="s">
        <v>40</v>
      </c>
      <c r="B23" s="37"/>
      <c r="C23" s="37"/>
      <c r="D23" s="37"/>
      <c r="E23" s="37"/>
      <c r="F23" s="37"/>
      <c r="G23" s="151">
        <f t="shared" si="3"/>
        <v>0</v>
      </c>
      <c r="H23" s="151">
        <f t="shared" si="0"/>
        <v>0</v>
      </c>
      <c r="I23" s="151">
        <f t="shared" si="1"/>
        <v>0</v>
      </c>
      <c r="J23" s="151">
        <f t="shared" si="2"/>
        <v>0</v>
      </c>
    </row>
    <row r="24" spans="1:10" x14ac:dyDescent="0.25">
      <c r="A24" s="36" t="s">
        <v>41</v>
      </c>
      <c r="B24" s="37"/>
      <c r="C24" s="37"/>
      <c r="D24" s="37"/>
      <c r="E24" s="37"/>
      <c r="F24" s="37"/>
      <c r="G24" s="151">
        <f t="shared" si="3"/>
        <v>0</v>
      </c>
      <c r="H24" s="151">
        <f t="shared" si="0"/>
        <v>0</v>
      </c>
      <c r="I24" s="151">
        <f t="shared" si="1"/>
        <v>0</v>
      </c>
      <c r="J24" s="151">
        <f t="shared" si="2"/>
        <v>0</v>
      </c>
    </row>
    <row r="25" spans="1:10" x14ac:dyDescent="0.25">
      <c r="A25" s="36" t="s">
        <v>42</v>
      </c>
      <c r="B25" s="37"/>
      <c r="C25" s="37"/>
      <c r="D25" s="37"/>
      <c r="E25" s="37"/>
      <c r="F25" s="37"/>
      <c r="G25" s="151">
        <f t="shared" si="3"/>
        <v>0</v>
      </c>
      <c r="H25" s="151">
        <f t="shared" si="0"/>
        <v>0</v>
      </c>
      <c r="I25" s="151">
        <f t="shared" si="1"/>
        <v>0</v>
      </c>
      <c r="J25" s="151">
        <f t="shared" si="2"/>
        <v>0</v>
      </c>
    </row>
    <row r="26" spans="1:10" x14ac:dyDescent="0.25">
      <c r="A26" s="36" t="s">
        <v>43</v>
      </c>
      <c r="B26" s="37"/>
      <c r="C26" s="37"/>
      <c r="D26" s="37"/>
      <c r="E26" s="37"/>
      <c r="F26" s="37"/>
      <c r="G26" s="151">
        <f t="shared" si="3"/>
        <v>0</v>
      </c>
      <c r="H26" s="151">
        <f t="shared" si="0"/>
        <v>0</v>
      </c>
      <c r="I26" s="151">
        <f t="shared" si="1"/>
        <v>0</v>
      </c>
      <c r="J26" s="151">
        <f t="shared" si="2"/>
        <v>0</v>
      </c>
    </row>
    <row r="27" spans="1:10" x14ac:dyDescent="0.25">
      <c r="A27" s="36" t="s">
        <v>44</v>
      </c>
      <c r="B27" s="37"/>
      <c r="C27" s="37"/>
      <c r="D27" s="37"/>
      <c r="E27" s="37"/>
      <c r="F27" s="37"/>
      <c r="G27" s="151">
        <f t="shared" si="3"/>
        <v>0</v>
      </c>
      <c r="H27" s="151">
        <f t="shared" si="0"/>
        <v>0</v>
      </c>
      <c r="I27" s="151">
        <f t="shared" si="1"/>
        <v>0</v>
      </c>
      <c r="J27" s="151">
        <f t="shared" si="2"/>
        <v>0</v>
      </c>
    </row>
    <row r="28" spans="1:10" x14ac:dyDescent="0.25">
      <c r="A28" s="36" t="s">
        <v>45</v>
      </c>
      <c r="B28" s="37"/>
      <c r="C28" s="37"/>
      <c r="D28" s="37"/>
      <c r="E28" s="37"/>
      <c r="F28" s="37"/>
      <c r="G28" s="151">
        <f t="shared" si="3"/>
        <v>0</v>
      </c>
      <c r="H28" s="151">
        <f t="shared" ref="H28:I31" si="4">IFERROR(E28/D28,0)</f>
        <v>0</v>
      </c>
      <c r="I28" s="151">
        <f t="shared" si="4"/>
        <v>0</v>
      </c>
      <c r="J28" s="151">
        <f>IFERROR(F28/B28,0)</f>
        <v>0</v>
      </c>
    </row>
    <row r="29" spans="1:10" x14ac:dyDescent="0.25">
      <c r="A29" s="36" t="s">
        <v>46</v>
      </c>
      <c r="B29" s="37"/>
      <c r="C29" s="37"/>
      <c r="D29" s="37"/>
      <c r="E29" s="37"/>
      <c r="F29" s="37"/>
      <c r="G29" s="151">
        <f t="shared" si="3"/>
        <v>0</v>
      </c>
      <c r="H29" s="151">
        <f t="shared" si="4"/>
        <v>0</v>
      </c>
      <c r="I29" s="151">
        <f t="shared" si="4"/>
        <v>0</v>
      </c>
      <c r="J29" s="151">
        <f>IFERROR(F29/B29,0)</f>
        <v>0</v>
      </c>
    </row>
    <row r="30" spans="1:10" ht="30" x14ac:dyDescent="0.25">
      <c r="A30" s="39" t="s">
        <v>47</v>
      </c>
      <c r="B30" s="38"/>
      <c r="C30" s="38"/>
      <c r="D30" s="38"/>
      <c r="E30" s="38"/>
      <c r="F30" s="38"/>
      <c r="G30" s="151">
        <f t="shared" si="3"/>
        <v>0</v>
      </c>
      <c r="H30" s="151">
        <f t="shared" si="4"/>
        <v>0</v>
      </c>
      <c r="I30" s="151">
        <f t="shared" si="4"/>
        <v>0</v>
      </c>
      <c r="J30" s="151">
        <f>IFERROR(F30/B30,0)</f>
        <v>0</v>
      </c>
    </row>
    <row r="31" spans="1:10" x14ac:dyDescent="0.25">
      <c r="A31" s="149" t="s">
        <v>57</v>
      </c>
      <c r="B31" s="61">
        <f>+SUM(B4:B30)</f>
        <v>0</v>
      </c>
      <c r="C31" s="61">
        <f>+SUM(C4:C30)</f>
        <v>60</v>
      </c>
      <c r="D31" s="61">
        <f>+SUM(D4:D30)</f>
        <v>0</v>
      </c>
      <c r="E31" s="61">
        <f>+SUM(E4:E30)</f>
        <v>53</v>
      </c>
      <c r="F31" s="61">
        <f>+SUM(F4:F30)</f>
        <v>31</v>
      </c>
      <c r="G31" s="151">
        <f t="shared" si="3"/>
        <v>0</v>
      </c>
      <c r="H31" s="151">
        <f t="shared" si="4"/>
        <v>0</v>
      </c>
      <c r="I31" s="151">
        <f t="shared" si="4"/>
        <v>0.58490566037735847</v>
      </c>
      <c r="J31" s="151">
        <f>IFERROR(F31/B31,0)</f>
        <v>0</v>
      </c>
    </row>
    <row r="32" spans="1:10" x14ac:dyDescent="0.25">
      <c r="A32" s="40"/>
      <c r="B32" s="41"/>
      <c r="C32" s="41"/>
      <c r="D32" s="41"/>
      <c r="E32" s="41"/>
      <c r="F32" s="41"/>
      <c r="G32" s="41"/>
      <c r="H32" s="41"/>
      <c r="J32" s="41"/>
    </row>
    <row r="33" spans="1:10" ht="16.5" thickBot="1" x14ac:dyDescent="0.3">
      <c r="A33" s="400" t="s">
        <v>56</v>
      </c>
      <c r="B33" s="401"/>
      <c r="C33" s="401"/>
      <c r="D33" s="401"/>
      <c r="E33" s="401"/>
      <c r="F33" s="401"/>
      <c r="G33" s="401"/>
      <c r="H33" s="401"/>
      <c r="I33" s="401"/>
      <c r="J33" s="401"/>
    </row>
    <row r="34" spans="1:10" ht="32.25" thickBot="1" x14ac:dyDescent="0.3">
      <c r="A34" s="90" t="s">
        <v>69</v>
      </c>
      <c r="B34" s="91" t="s">
        <v>60</v>
      </c>
      <c r="C34" s="91" t="s">
        <v>61</v>
      </c>
      <c r="D34" s="92" t="s">
        <v>62</v>
      </c>
      <c r="E34" s="92" t="s">
        <v>63</v>
      </c>
      <c r="F34" s="92" t="s">
        <v>64</v>
      </c>
      <c r="G34" s="93" t="s">
        <v>65</v>
      </c>
      <c r="H34" s="93" t="s">
        <v>66</v>
      </c>
      <c r="I34" s="93" t="s">
        <v>67</v>
      </c>
      <c r="J34" s="94" t="s">
        <v>68</v>
      </c>
    </row>
    <row r="35" spans="1:10" ht="31.5" x14ac:dyDescent="0.25">
      <c r="A35" s="88" t="s">
        <v>21</v>
      </c>
      <c r="B35" s="89"/>
      <c r="C35" s="89">
        <v>545</v>
      </c>
      <c r="D35" s="89"/>
      <c r="E35" s="89">
        <v>545</v>
      </c>
      <c r="F35" s="89">
        <v>421</v>
      </c>
      <c r="G35" s="150">
        <f>IFERROR(C35/B35,0)</f>
        <v>0</v>
      </c>
      <c r="H35" s="150">
        <f>IFERROR(E35/D35,0)</f>
        <v>0</v>
      </c>
      <c r="I35" s="150">
        <f>IFERROR(F35/E35,0)</f>
        <v>0.77247706422018347</v>
      </c>
      <c r="J35" s="150">
        <f>IFERROR(F35/B35,0)</f>
        <v>0</v>
      </c>
    </row>
    <row r="36" spans="1:10" x14ac:dyDescent="0.25">
      <c r="A36" s="20" t="s">
        <v>22</v>
      </c>
      <c r="B36" s="3"/>
      <c r="C36" s="3"/>
      <c r="D36" s="3"/>
      <c r="E36" s="3"/>
      <c r="F36" s="3"/>
      <c r="G36" s="151">
        <f t="shared" ref="G36:G50" si="5">IFERROR(C36/B36,0)</f>
        <v>0</v>
      </c>
      <c r="H36" s="151">
        <f t="shared" ref="H36:H50" si="6">IFERROR(E36/D36,0)</f>
        <v>0</v>
      </c>
      <c r="I36" s="151">
        <f t="shared" ref="I36:I50" si="7">IFERROR(F36/E36,0)</f>
        <v>0</v>
      </c>
      <c r="J36" s="151">
        <f t="shared" ref="J36:J50" si="8">IFERROR(F36/B36,0)</f>
        <v>0</v>
      </c>
    </row>
    <row r="37" spans="1:10" x14ac:dyDescent="0.25">
      <c r="A37" s="20" t="s">
        <v>23</v>
      </c>
      <c r="B37" s="3"/>
      <c r="C37" s="3"/>
      <c r="D37" s="3"/>
      <c r="E37" s="3"/>
      <c r="F37" s="3"/>
      <c r="G37" s="151">
        <f t="shared" si="5"/>
        <v>0</v>
      </c>
      <c r="H37" s="151">
        <f t="shared" si="6"/>
        <v>0</v>
      </c>
      <c r="I37" s="151">
        <f t="shared" si="7"/>
        <v>0</v>
      </c>
      <c r="J37" s="151">
        <f t="shared" si="8"/>
        <v>0</v>
      </c>
    </row>
    <row r="38" spans="1:10" x14ac:dyDescent="0.25">
      <c r="A38" s="20" t="s">
        <v>24</v>
      </c>
      <c r="B38" s="3"/>
      <c r="C38" s="3"/>
      <c r="D38" s="3"/>
      <c r="E38" s="3"/>
      <c r="F38" s="3"/>
      <c r="G38" s="151">
        <f t="shared" si="5"/>
        <v>0</v>
      </c>
      <c r="H38" s="151">
        <f t="shared" si="6"/>
        <v>0</v>
      </c>
      <c r="I38" s="151">
        <f t="shared" si="7"/>
        <v>0</v>
      </c>
      <c r="J38" s="151">
        <f t="shared" si="8"/>
        <v>0</v>
      </c>
    </row>
    <row r="39" spans="1:10" x14ac:dyDescent="0.25">
      <c r="A39" s="20" t="s">
        <v>25</v>
      </c>
      <c r="B39" s="3"/>
      <c r="C39" s="3"/>
      <c r="D39" s="3"/>
      <c r="E39" s="3"/>
      <c r="F39" s="3"/>
      <c r="G39" s="151">
        <f t="shared" si="5"/>
        <v>0</v>
      </c>
      <c r="H39" s="151">
        <f t="shared" si="6"/>
        <v>0</v>
      </c>
      <c r="I39" s="151">
        <f t="shared" si="7"/>
        <v>0</v>
      </c>
      <c r="J39" s="151">
        <f t="shared" si="8"/>
        <v>0</v>
      </c>
    </row>
    <row r="40" spans="1:10" ht="19.5" customHeight="1" x14ac:dyDescent="0.25">
      <c r="A40" s="20" t="s">
        <v>26</v>
      </c>
      <c r="B40" s="3"/>
      <c r="C40" s="3">
        <v>63</v>
      </c>
      <c r="D40" s="3"/>
      <c r="E40" s="3">
        <v>63</v>
      </c>
      <c r="F40" s="3">
        <v>34</v>
      </c>
      <c r="G40" s="151">
        <f t="shared" si="5"/>
        <v>0</v>
      </c>
      <c r="H40" s="151">
        <f t="shared" si="6"/>
        <v>0</v>
      </c>
      <c r="I40" s="151">
        <f t="shared" si="7"/>
        <v>0.53968253968253965</v>
      </c>
      <c r="J40" s="151">
        <f t="shared" si="8"/>
        <v>0</v>
      </c>
    </row>
    <row r="41" spans="1:10" ht="18" customHeight="1" x14ac:dyDescent="0.25">
      <c r="A41" s="20" t="s">
        <v>27</v>
      </c>
      <c r="B41" s="3"/>
      <c r="C41" s="3"/>
      <c r="D41" s="3"/>
      <c r="E41" s="3"/>
      <c r="F41" s="3"/>
      <c r="G41" s="151">
        <f t="shared" si="5"/>
        <v>0</v>
      </c>
      <c r="H41" s="151">
        <f t="shared" si="6"/>
        <v>0</v>
      </c>
      <c r="I41" s="151">
        <f t="shared" si="7"/>
        <v>0</v>
      </c>
      <c r="J41" s="151">
        <f t="shared" si="8"/>
        <v>0</v>
      </c>
    </row>
    <row r="42" spans="1:10" ht="17.25" customHeight="1" x14ac:dyDescent="0.25">
      <c r="A42" s="20" t="s">
        <v>28</v>
      </c>
      <c r="B42" s="3"/>
      <c r="C42" s="3"/>
      <c r="D42" s="3"/>
      <c r="E42" s="3"/>
      <c r="F42" s="3"/>
      <c r="G42" s="151">
        <f t="shared" si="5"/>
        <v>0</v>
      </c>
      <c r="H42" s="151">
        <f t="shared" si="6"/>
        <v>0</v>
      </c>
      <c r="I42" s="151">
        <f t="shared" si="7"/>
        <v>0</v>
      </c>
      <c r="J42" s="151">
        <f t="shared" si="8"/>
        <v>0</v>
      </c>
    </row>
    <row r="43" spans="1:10" ht="17.25" customHeight="1" x14ac:dyDescent="0.25">
      <c r="A43" s="20" t="s">
        <v>29</v>
      </c>
      <c r="B43" s="33"/>
      <c r="C43" s="33"/>
      <c r="D43" s="33"/>
      <c r="E43" s="33"/>
      <c r="F43" s="33"/>
      <c r="G43" s="151">
        <f t="shared" si="5"/>
        <v>0</v>
      </c>
      <c r="H43" s="151">
        <f t="shared" si="6"/>
        <v>0</v>
      </c>
      <c r="I43" s="151">
        <f t="shared" si="7"/>
        <v>0</v>
      </c>
      <c r="J43" s="151">
        <f t="shared" si="8"/>
        <v>0</v>
      </c>
    </row>
    <row r="44" spans="1:10" ht="31.5" x14ac:dyDescent="0.25">
      <c r="A44" s="20" t="s">
        <v>30</v>
      </c>
      <c r="B44" s="34"/>
      <c r="C44" s="34"/>
      <c r="D44" s="33"/>
      <c r="E44" s="33"/>
      <c r="F44" s="33"/>
      <c r="G44" s="151">
        <f t="shared" si="5"/>
        <v>0</v>
      </c>
      <c r="H44" s="151">
        <f t="shared" si="6"/>
        <v>0</v>
      </c>
      <c r="I44" s="151">
        <f t="shared" si="7"/>
        <v>0</v>
      </c>
      <c r="J44" s="151">
        <f t="shared" si="8"/>
        <v>0</v>
      </c>
    </row>
    <row r="45" spans="1:10" x14ac:dyDescent="0.25">
      <c r="A45" s="20" t="s">
        <v>31</v>
      </c>
      <c r="B45" s="3"/>
      <c r="C45" s="3"/>
      <c r="D45" s="3"/>
      <c r="E45" s="3"/>
      <c r="F45" s="3"/>
      <c r="G45" s="151">
        <f t="shared" si="5"/>
        <v>0</v>
      </c>
      <c r="H45" s="151">
        <f t="shared" si="6"/>
        <v>0</v>
      </c>
      <c r="I45" s="151">
        <f t="shared" si="7"/>
        <v>0</v>
      </c>
      <c r="J45" s="151">
        <f t="shared" si="8"/>
        <v>0</v>
      </c>
    </row>
    <row r="46" spans="1:10" ht="31.5" x14ac:dyDescent="0.25">
      <c r="A46" s="20" t="s">
        <v>32</v>
      </c>
      <c r="B46" s="3"/>
      <c r="C46" s="3"/>
      <c r="D46" s="3"/>
      <c r="E46" s="3"/>
      <c r="F46" s="3"/>
      <c r="G46" s="151">
        <f t="shared" si="5"/>
        <v>0</v>
      </c>
      <c r="H46" s="151">
        <f t="shared" si="6"/>
        <v>0</v>
      </c>
      <c r="I46" s="151">
        <f t="shared" si="7"/>
        <v>0</v>
      </c>
      <c r="J46" s="151">
        <f t="shared" si="8"/>
        <v>0</v>
      </c>
    </row>
    <row r="47" spans="1:10" x14ac:dyDescent="0.25">
      <c r="A47" s="20" t="s">
        <v>33</v>
      </c>
      <c r="B47" s="3"/>
      <c r="C47" s="3"/>
      <c r="D47" s="3"/>
      <c r="E47" s="3"/>
      <c r="F47" s="3"/>
      <c r="G47" s="151">
        <f t="shared" si="5"/>
        <v>0</v>
      </c>
      <c r="H47" s="151">
        <f t="shared" si="6"/>
        <v>0</v>
      </c>
      <c r="I47" s="151">
        <f t="shared" si="7"/>
        <v>0</v>
      </c>
      <c r="J47" s="151">
        <f t="shared" si="8"/>
        <v>0</v>
      </c>
    </row>
    <row r="48" spans="1:10" x14ac:dyDescent="0.25">
      <c r="A48" s="20" t="s">
        <v>34</v>
      </c>
      <c r="B48" s="3"/>
      <c r="C48" s="3"/>
      <c r="D48" s="3"/>
      <c r="E48" s="3"/>
      <c r="F48" s="3"/>
      <c r="G48" s="151">
        <f t="shared" si="5"/>
        <v>0</v>
      </c>
      <c r="H48" s="151">
        <f t="shared" si="6"/>
        <v>0</v>
      </c>
      <c r="I48" s="151">
        <f t="shared" si="7"/>
        <v>0</v>
      </c>
      <c r="J48" s="151">
        <f t="shared" si="8"/>
        <v>0</v>
      </c>
    </row>
    <row r="49" spans="1:10" ht="18.75" customHeight="1" x14ac:dyDescent="0.25">
      <c r="A49" s="20" t="s">
        <v>35</v>
      </c>
      <c r="B49" s="3"/>
      <c r="C49" s="3"/>
      <c r="D49" s="3"/>
      <c r="E49" s="3"/>
      <c r="F49" s="3"/>
      <c r="G49" s="151">
        <f t="shared" si="5"/>
        <v>0</v>
      </c>
      <c r="H49" s="151">
        <f t="shared" si="6"/>
        <v>0</v>
      </c>
      <c r="I49" s="151">
        <f t="shared" si="7"/>
        <v>0</v>
      </c>
      <c r="J49" s="151">
        <f t="shared" si="8"/>
        <v>0</v>
      </c>
    </row>
    <row r="50" spans="1:10" ht="17.25" customHeight="1" x14ac:dyDescent="0.25">
      <c r="A50" s="20" t="s">
        <v>36</v>
      </c>
      <c r="B50" s="3"/>
      <c r="C50" s="3"/>
      <c r="D50" s="3"/>
      <c r="E50" s="3"/>
      <c r="F50" s="3"/>
      <c r="G50" s="151">
        <f t="shared" si="5"/>
        <v>0</v>
      </c>
      <c r="H50" s="151">
        <f t="shared" si="6"/>
        <v>0</v>
      </c>
      <c r="I50" s="151">
        <f t="shared" si="7"/>
        <v>0</v>
      </c>
      <c r="J50" s="151">
        <f t="shared" si="8"/>
        <v>0</v>
      </c>
    </row>
    <row r="51" spans="1:10" ht="18" customHeight="1" x14ac:dyDescent="0.25">
      <c r="A51" s="20" t="s">
        <v>37</v>
      </c>
      <c r="B51" s="3"/>
      <c r="C51" s="3"/>
      <c r="D51" s="3"/>
      <c r="E51" s="3"/>
      <c r="F51" s="3"/>
      <c r="G51" s="151">
        <f>IFERROR(C51/B51,0)</f>
        <v>0</v>
      </c>
      <c r="H51" s="151">
        <f>IFERROR(E51/D51,0)</f>
        <v>0</v>
      </c>
      <c r="I51" s="151">
        <f>IFERROR(F51/E51,0)</f>
        <v>0</v>
      </c>
      <c r="J51" s="151">
        <f>IFERROR(F51/B51,0)</f>
        <v>0</v>
      </c>
    </row>
    <row r="52" spans="1:10" ht="16.5" customHeight="1" x14ac:dyDescent="0.25">
      <c r="A52" s="20" t="s">
        <v>38</v>
      </c>
      <c r="B52" s="3"/>
      <c r="C52" s="3"/>
      <c r="D52" s="3"/>
      <c r="E52" s="3"/>
      <c r="F52" s="3"/>
      <c r="G52" s="151">
        <f t="shared" ref="G52:G62" si="9">IFERROR(C52/B52,0)</f>
        <v>0</v>
      </c>
      <c r="H52" s="151">
        <f t="shared" ref="H52:H62" si="10">IFERROR(E52/D52,0)</f>
        <v>0</v>
      </c>
      <c r="I52" s="151">
        <f t="shared" ref="I52:I62" si="11">IFERROR(F52/E52,0)</f>
        <v>0</v>
      </c>
      <c r="J52" s="151">
        <f t="shared" ref="J52:J62" si="12">IFERROR(F52/B52,0)</f>
        <v>0</v>
      </c>
    </row>
    <row r="53" spans="1:10" x14ac:dyDescent="0.25">
      <c r="A53" s="20" t="s">
        <v>39</v>
      </c>
      <c r="B53" s="3"/>
      <c r="C53" s="3"/>
      <c r="D53" s="3"/>
      <c r="E53" s="3"/>
      <c r="F53" s="3"/>
      <c r="G53" s="151">
        <f t="shared" si="9"/>
        <v>0</v>
      </c>
      <c r="H53" s="151">
        <f t="shared" si="10"/>
        <v>0</v>
      </c>
      <c r="I53" s="151">
        <f t="shared" si="11"/>
        <v>0</v>
      </c>
      <c r="J53" s="151">
        <f t="shared" si="12"/>
        <v>0</v>
      </c>
    </row>
    <row r="54" spans="1:10" ht="19.5" customHeight="1" x14ac:dyDescent="0.25">
      <c r="A54" s="20" t="s">
        <v>40</v>
      </c>
      <c r="B54" s="3"/>
      <c r="C54" s="3"/>
      <c r="D54" s="3"/>
      <c r="E54" s="3"/>
      <c r="F54" s="3"/>
      <c r="G54" s="151">
        <f t="shared" si="9"/>
        <v>0</v>
      </c>
      <c r="H54" s="151">
        <f t="shared" si="10"/>
        <v>0</v>
      </c>
      <c r="I54" s="151">
        <f t="shared" si="11"/>
        <v>0</v>
      </c>
      <c r="J54" s="151">
        <f t="shared" si="12"/>
        <v>0</v>
      </c>
    </row>
    <row r="55" spans="1:10" ht="18.75" customHeight="1" x14ac:dyDescent="0.25">
      <c r="A55" s="20" t="s">
        <v>41</v>
      </c>
      <c r="B55" s="3"/>
      <c r="C55" s="3"/>
      <c r="D55" s="3"/>
      <c r="E55" s="3"/>
      <c r="F55" s="3"/>
      <c r="G55" s="151">
        <f t="shared" si="9"/>
        <v>0</v>
      </c>
      <c r="H55" s="151">
        <f t="shared" si="10"/>
        <v>0</v>
      </c>
      <c r="I55" s="151">
        <f t="shared" si="11"/>
        <v>0</v>
      </c>
      <c r="J55" s="151">
        <f t="shared" si="12"/>
        <v>0</v>
      </c>
    </row>
    <row r="56" spans="1:10" ht="17.25" customHeight="1" x14ac:dyDescent="0.25">
      <c r="A56" s="20" t="s">
        <v>42</v>
      </c>
      <c r="B56" s="3"/>
      <c r="C56" s="3"/>
      <c r="D56" s="3"/>
      <c r="E56" s="3"/>
      <c r="F56" s="3"/>
      <c r="G56" s="151">
        <f t="shared" si="9"/>
        <v>0</v>
      </c>
      <c r="H56" s="151">
        <f t="shared" si="10"/>
        <v>0</v>
      </c>
      <c r="I56" s="151">
        <f t="shared" si="11"/>
        <v>0</v>
      </c>
      <c r="J56" s="151">
        <f t="shared" si="12"/>
        <v>0</v>
      </c>
    </row>
    <row r="57" spans="1:10" ht="16.5" customHeight="1" x14ac:dyDescent="0.25">
      <c r="A57" s="20" t="s">
        <v>43</v>
      </c>
      <c r="B57" s="3"/>
      <c r="C57" s="3"/>
      <c r="D57" s="3"/>
      <c r="E57" s="3"/>
      <c r="F57" s="3"/>
      <c r="G57" s="151">
        <f t="shared" si="9"/>
        <v>0</v>
      </c>
      <c r="H57" s="151">
        <f t="shared" si="10"/>
        <v>0</v>
      </c>
      <c r="I57" s="151">
        <f t="shared" si="11"/>
        <v>0</v>
      </c>
      <c r="J57" s="151">
        <f t="shared" si="12"/>
        <v>0</v>
      </c>
    </row>
    <row r="58" spans="1:10" ht="17.25" customHeight="1" x14ac:dyDescent="0.25">
      <c r="A58" s="20" t="s">
        <v>44</v>
      </c>
      <c r="B58" s="3"/>
      <c r="C58" s="3"/>
      <c r="D58" s="3"/>
      <c r="E58" s="3"/>
      <c r="F58" s="3"/>
      <c r="G58" s="151">
        <f t="shared" si="9"/>
        <v>0</v>
      </c>
      <c r="H58" s="151">
        <f t="shared" si="10"/>
        <v>0</v>
      </c>
      <c r="I58" s="151">
        <f t="shared" si="11"/>
        <v>0</v>
      </c>
      <c r="J58" s="151">
        <f t="shared" si="12"/>
        <v>0</v>
      </c>
    </row>
    <row r="59" spans="1:10" x14ac:dyDescent="0.25">
      <c r="A59" s="20" t="s">
        <v>45</v>
      </c>
      <c r="B59" s="3"/>
      <c r="C59" s="3"/>
      <c r="D59" s="3"/>
      <c r="E59" s="3"/>
      <c r="F59" s="3"/>
      <c r="G59" s="151">
        <f t="shared" si="9"/>
        <v>0</v>
      </c>
      <c r="H59" s="151">
        <f t="shared" si="10"/>
        <v>0</v>
      </c>
      <c r="I59" s="151">
        <f t="shared" si="11"/>
        <v>0</v>
      </c>
      <c r="J59" s="151">
        <f t="shared" si="12"/>
        <v>0</v>
      </c>
    </row>
    <row r="60" spans="1:10" x14ac:dyDescent="0.25">
      <c r="A60" s="20" t="s">
        <v>46</v>
      </c>
      <c r="B60" s="3"/>
      <c r="C60" s="3"/>
      <c r="D60" s="3"/>
      <c r="E60" s="3"/>
      <c r="F60" s="3"/>
      <c r="G60" s="151">
        <f t="shared" si="9"/>
        <v>0</v>
      </c>
      <c r="H60" s="151">
        <f t="shared" si="10"/>
        <v>0</v>
      </c>
      <c r="I60" s="151">
        <f t="shared" si="11"/>
        <v>0</v>
      </c>
      <c r="J60" s="151">
        <f t="shared" si="12"/>
        <v>0</v>
      </c>
    </row>
    <row r="61" spans="1:10" ht="31.5" x14ac:dyDescent="0.25">
      <c r="A61" s="34" t="s">
        <v>47</v>
      </c>
      <c r="B61" s="33"/>
      <c r="C61" s="33"/>
      <c r="D61" s="33"/>
      <c r="E61" s="33"/>
      <c r="F61" s="33"/>
      <c r="G61" s="151">
        <f t="shared" si="9"/>
        <v>0</v>
      </c>
      <c r="H61" s="151">
        <f t="shared" si="10"/>
        <v>0</v>
      </c>
      <c r="I61" s="151">
        <f t="shared" si="11"/>
        <v>0</v>
      </c>
      <c r="J61" s="151">
        <f t="shared" si="12"/>
        <v>0</v>
      </c>
    </row>
    <row r="62" spans="1:10" ht="17.25" customHeight="1" x14ac:dyDescent="0.25">
      <c r="A62" s="149" t="s">
        <v>57</v>
      </c>
      <c r="B62" s="61">
        <f>+SUM(B35:B61)</f>
        <v>0</v>
      </c>
      <c r="C62" s="61">
        <f>+SUM(C35:C61)</f>
        <v>608</v>
      </c>
      <c r="D62" s="61">
        <f>+SUM(D35:D61)</f>
        <v>0</v>
      </c>
      <c r="E62" s="61">
        <f>+SUM(E35:E61)</f>
        <v>608</v>
      </c>
      <c r="F62" s="61">
        <f>+SUM(F35:F61)</f>
        <v>455</v>
      </c>
      <c r="G62" s="151">
        <f t="shared" si="9"/>
        <v>0</v>
      </c>
      <c r="H62" s="151">
        <f t="shared" si="10"/>
        <v>0</v>
      </c>
      <c r="I62" s="151">
        <f t="shared" si="11"/>
        <v>0.74835526315789469</v>
      </c>
      <c r="J62" s="151">
        <f t="shared" si="12"/>
        <v>0</v>
      </c>
    </row>
    <row r="64" spans="1:10" ht="16.5" thickBot="1" x14ac:dyDescent="0.3">
      <c r="A64" s="136" t="s">
        <v>130</v>
      </c>
      <c r="B64" s="7"/>
      <c r="C64" s="7"/>
      <c r="D64" s="7"/>
      <c r="E64" s="7"/>
    </row>
    <row r="65" spans="1:9" ht="63.75" thickBot="1" x14ac:dyDescent="0.3">
      <c r="A65" s="102" t="s">
        <v>69</v>
      </c>
      <c r="B65" s="103" t="s">
        <v>61</v>
      </c>
      <c r="C65" s="104" t="s">
        <v>62</v>
      </c>
      <c r="D65" s="104" t="s">
        <v>63</v>
      </c>
      <c r="E65" s="104" t="s">
        <v>64</v>
      </c>
      <c r="F65" s="105" t="s">
        <v>144</v>
      </c>
      <c r="G65" s="105" t="s">
        <v>145</v>
      </c>
      <c r="H65" s="105" t="s">
        <v>146</v>
      </c>
      <c r="I65" s="106" t="s">
        <v>147</v>
      </c>
    </row>
    <row r="66" spans="1:9" ht="31.5" x14ac:dyDescent="0.25">
      <c r="A66" s="88" t="s">
        <v>21</v>
      </c>
      <c r="B66" s="89">
        <v>198</v>
      </c>
      <c r="C66" s="89"/>
      <c r="D66" s="89">
        <v>198</v>
      </c>
      <c r="E66" s="89">
        <v>165</v>
      </c>
      <c r="F66" s="152">
        <f>+IFERROR(B66/(C4+C35),0)*100</f>
        <v>35.869565217391305</v>
      </c>
      <c r="G66" s="152">
        <f>+IFERROR(C66/(D4+D35),0)*100</f>
        <v>0</v>
      </c>
      <c r="H66" s="152">
        <f>+IFERROR(D66/(E4+E35),0)*100</f>
        <v>36.330275229357802</v>
      </c>
      <c r="I66" s="152">
        <f>+IFERROR(E66/(F4+F35),0)*100</f>
        <v>39.192399049881232</v>
      </c>
    </row>
    <row r="67" spans="1:9" x14ac:dyDescent="0.25">
      <c r="A67" s="20" t="s">
        <v>22</v>
      </c>
      <c r="B67" s="3"/>
      <c r="C67" s="3"/>
      <c r="D67" s="3"/>
      <c r="E67" s="3"/>
      <c r="F67" s="153">
        <f t="shared" ref="F67:F76" si="13">+IFERROR(B67/(C5+C36),0)*100</f>
        <v>0</v>
      </c>
      <c r="G67" s="153">
        <f t="shared" ref="G67:G76" si="14">+IFERROR(C67/(D5+D36),0)*100</f>
        <v>0</v>
      </c>
      <c r="H67" s="153">
        <f t="shared" ref="H67:H77" si="15">+IFERROR(D67/(E5+E36),0)*100</f>
        <v>0</v>
      </c>
      <c r="I67" s="153">
        <f t="shared" ref="I67:I77" si="16">+IFERROR(E67/(F5+F36),0)*100</f>
        <v>0</v>
      </c>
    </row>
    <row r="68" spans="1:9" x14ac:dyDescent="0.25">
      <c r="A68" s="20" t="s">
        <v>23</v>
      </c>
      <c r="B68" s="3"/>
      <c r="C68" s="3"/>
      <c r="D68" s="3"/>
      <c r="E68" s="3"/>
      <c r="F68" s="153">
        <f t="shared" si="13"/>
        <v>0</v>
      </c>
      <c r="G68" s="153">
        <f t="shared" si="14"/>
        <v>0</v>
      </c>
      <c r="H68" s="153">
        <f t="shared" si="15"/>
        <v>0</v>
      </c>
      <c r="I68" s="153">
        <f t="shared" si="16"/>
        <v>0</v>
      </c>
    </row>
    <row r="69" spans="1:9" x14ac:dyDescent="0.25">
      <c r="A69" s="20" t="s">
        <v>24</v>
      </c>
      <c r="B69" s="3"/>
      <c r="C69" s="3"/>
      <c r="D69" s="3"/>
      <c r="E69" s="3"/>
      <c r="F69" s="153">
        <f t="shared" si="13"/>
        <v>0</v>
      </c>
      <c r="G69" s="153">
        <f t="shared" si="14"/>
        <v>0</v>
      </c>
      <c r="H69" s="153">
        <f t="shared" si="15"/>
        <v>0</v>
      </c>
      <c r="I69" s="153">
        <f t="shared" si="16"/>
        <v>0</v>
      </c>
    </row>
    <row r="70" spans="1:9" x14ac:dyDescent="0.25">
      <c r="A70" s="20" t="s">
        <v>25</v>
      </c>
      <c r="B70" s="3"/>
      <c r="C70" s="3"/>
      <c r="D70" s="3"/>
      <c r="E70" s="3"/>
      <c r="F70" s="153">
        <f t="shared" si="13"/>
        <v>0</v>
      </c>
      <c r="G70" s="153">
        <f t="shared" si="14"/>
        <v>0</v>
      </c>
      <c r="H70" s="153">
        <f t="shared" si="15"/>
        <v>0</v>
      </c>
      <c r="I70" s="153">
        <f t="shared" si="16"/>
        <v>0</v>
      </c>
    </row>
    <row r="71" spans="1:9" x14ac:dyDescent="0.25">
      <c r="A71" s="20" t="s">
        <v>26</v>
      </c>
      <c r="B71" s="3">
        <v>5</v>
      </c>
      <c r="C71" s="3"/>
      <c r="D71" s="3">
        <v>5</v>
      </c>
      <c r="E71" s="3">
        <v>2</v>
      </c>
      <c r="F71" s="153">
        <f t="shared" si="13"/>
        <v>4.3103448275862073</v>
      </c>
      <c r="G71" s="153">
        <f t="shared" si="14"/>
        <v>0</v>
      </c>
      <c r="H71" s="153">
        <f t="shared" si="15"/>
        <v>4.3103448275862073</v>
      </c>
      <c r="I71" s="153">
        <f t="shared" si="16"/>
        <v>3.0769230769230771</v>
      </c>
    </row>
    <row r="72" spans="1:9" x14ac:dyDescent="0.25">
      <c r="A72" s="20" t="s">
        <v>27</v>
      </c>
      <c r="B72" s="3"/>
      <c r="C72" s="3"/>
      <c r="D72" s="3"/>
      <c r="E72" s="3"/>
      <c r="F72" s="153">
        <f t="shared" si="13"/>
        <v>0</v>
      </c>
      <c r="G72" s="153">
        <f t="shared" si="14"/>
        <v>0</v>
      </c>
      <c r="H72" s="153">
        <f t="shared" si="15"/>
        <v>0</v>
      </c>
      <c r="I72" s="153">
        <f t="shared" si="16"/>
        <v>0</v>
      </c>
    </row>
    <row r="73" spans="1:9" x14ac:dyDescent="0.25">
      <c r="A73" s="20" t="s">
        <v>28</v>
      </c>
      <c r="B73" s="3"/>
      <c r="C73" s="3"/>
      <c r="D73" s="3"/>
      <c r="E73" s="3"/>
      <c r="F73" s="153">
        <f t="shared" si="13"/>
        <v>0</v>
      </c>
      <c r="G73" s="153">
        <f t="shared" si="14"/>
        <v>0</v>
      </c>
      <c r="H73" s="153">
        <f t="shared" si="15"/>
        <v>0</v>
      </c>
      <c r="I73" s="153">
        <f t="shared" si="16"/>
        <v>0</v>
      </c>
    </row>
    <row r="74" spans="1:9" x14ac:dyDescent="0.25">
      <c r="A74" s="20" t="s">
        <v>29</v>
      </c>
      <c r="B74" s="3"/>
      <c r="C74" s="3"/>
      <c r="D74" s="3"/>
      <c r="E74" s="3"/>
      <c r="F74" s="153">
        <f t="shared" si="13"/>
        <v>0</v>
      </c>
      <c r="G74" s="153">
        <f t="shared" si="14"/>
        <v>0</v>
      </c>
      <c r="H74" s="153">
        <f t="shared" si="15"/>
        <v>0</v>
      </c>
      <c r="I74" s="153">
        <f t="shared" si="16"/>
        <v>0</v>
      </c>
    </row>
    <row r="75" spans="1:9" ht="31.5" x14ac:dyDescent="0.25">
      <c r="A75" s="20" t="s">
        <v>30</v>
      </c>
      <c r="B75" s="3"/>
      <c r="C75" s="3"/>
      <c r="D75" s="3"/>
      <c r="E75" s="3"/>
      <c r="F75" s="153">
        <f t="shared" si="13"/>
        <v>0</v>
      </c>
      <c r="G75" s="153">
        <f t="shared" si="14"/>
        <v>0</v>
      </c>
      <c r="H75" s="153">
        <f t="shared" si="15"/>
        <v>0</v>
      </c>
      <c r="I75" s="153">
        <f t="shared" si="16"/>
        <v>0</v>
      </c>
    </row>
    <row r="76" spans="1:9" x14ac:dyDescent="0.25">
      <c r="A76" s="20" t="s">
        <v>31</v>
      </c>
      <c r="B76" s="3"/>
      <c r="C76" s="3"/>
      <c r="D76" s="3"/>
      <c r="E76" s="3"/>
      <c r="F76" s="153">
        <f t="shared" si="13"/>
        <v>0</v>
      </c>
      <c r="G76" s="153">
        <f t="shared" si="14"/>
        <v>0</v>
      </c>
      <c r="H76" s="153">
        <f t="shared" si="15"/>
        <v>0</v>
      </c>
      <c r="I76" s="153">
        <f t="shared" si="16"/>
        <v>0</v>
      </c>
    </row>
    <row r="77" spans="1:9" ht="31.5" x14ac:dyDescent="0.25">
      <c r="A77" s="20" t="s">
        <v>32</v>
      </c>
      <c r="B77" s="3"/>
      <c r="C77" s="3"/>
      <c r="D77" s="3"/>
      <c r="E77" s="3"/>
      <c r="F77" s="153">
        <f t="shared" ref="F77:G87" si="17">+IFERROR(B77/(C15+C46),0)*100</f>
        <v>0</v>
      </c>
      <c r="G77" s="153">
        <f t="shared" si="17"/>
        <v>0</v>
      </c>
      <c r="H77" s="153">
        <f t="shared" si="15"/>
        <v>0</v>
      </c>
      <c r="I77" s="153">
        <f t="shared" si="16"/>
        <v>0</v>
      </c>
    </row>
    <row r="78" spans="1:9" x14ac:dyDescent="0.25">
      <c r="A78" s="20" t="s">
        <v>33</v>
      </c>
      <c r="B78" s="3"/>
      <c r="C78" s="3"/>
      <c r="D78" s="3"/>
      <c r="E78" s="3"/>
      <c r="F78" s="153">
        <f t="shared" si="17"/>
        <v>0</v>
      </c>
      <c r="G78" s="153">
        <f t="shared" si="17"/>
        <v>0</v>
      </c>
      <c r="H78" s="153">
        <f t="shared" ref="H78:H93" si="18">+IFERROR(D78/(E16+E47),0)*100</f>
        <v>0</v>
      </c>
      <c r="I78" s="153">
        <f t="shared" ref="I78:I93" si="19">+IFERROR(E78/(F16+F47),0)*100</f>
        <v>0</v>
      </c>
    </row>
    <row r="79" spans="1:9" x14ac:dyDescent="0.25">
      <c r="A79" s="20" t="s">
        <v>34</v>
      </c>
      <c r="B79" s="3"/>
      <c r="C79" s="3"/>
      <c r="D79" s="3"/>
      <c r="E79" s="3"/>
      <c r="F79" s="153">
        <f t="shared" si="17"/>
        <v>0</v>
      </c>
      <c r="G79" s="153">
        <f t="shared" si="17"/>
        <v>0</v>
      </c>
      <c r="H79" s="153">
        <f t="shared" si="18"/>
        <v>0</v>
      </c>
      <c r="I79" s="153">
        <f t="shared" si="19"/>
        <v>0</v>
      </c>
    </row>
    <row r="80" spans="1:9" x14ac:dyDescent="0.25">
      <c r="A80" s="20" t="s">
        <v>35</v>
      </c>
      <c r="B80" s="3"/>
      <c r="C80" s="3"/>
      <c r="D80" s="3"/>
      <c r="E80" s="3"/>
      <c r="F80" s="153">
        <f t="shared" si="17"/>
        <v>0</v>
      </c>
      <c r="G80" s="153">
        <f t="shared" si="17"/>
        <v>0</v>
      </c>
      <c r="H80" s="153">
        <f t="shared" si="18"/>
        <v>0</v>
      </c>
      <c r="I80" s="153">
        <f t="shared" si="19"/>
        <v>0</v>
      </c>
    </row>
    <row r="81" spans="1:9" x14ac:dyDescent="0.25">
      <c r="A81" s="20" t="s">
        <v>36</v>
      </c>
      <c r="B81" s="3"/>
      <c r="C81" s="3"/>
      <c r="D81" s="3"/>
      <c r="E81" s="3"/>
      <c r="F81" s="153">
        <f t="shared" si="17"/>
        <v>0</v>
      </c>
      <c r="G81" s="153">
        <f t="shared" si="17"/>
        <v>0</v>
      </c>
      <c r="H81" s="153">
        <f t="shared" si="18"/>
        <v>0</v>
      </c>
      <c r="I81" s="153">
        <f t="shared" si="19"/>
        <v>0</v>
      </c>
    </row>
    <row r="82" spans="1:9" x14ac:dyDescent="0.25">
      <c r="A82" s="20" t="s">
        <v>37</v>
      </c>
      <c r="B82" s="3"/>
      <c r="C82" s="3"/>
      <c r="D82" s="3"/>
      <c r="E82" s="3"/>
      <c r="F82" s="153">
        <f t="shared" si="17"/>
        <v>0</v>
      </c>
      <c r="G82" s="153">
        <f t="shared" si="17"/>
        <v>0</v>
      </c>
      <c r="H82" s="153">
        <f t="shared" si="18"/>
        <v>0</v>
      </c>
      <c r="I82" s="153">
        <f t="shared" si="19"/>
        <v>0</v>
      </c>
    </row>
    <row r="83" spans="1:9" x14ac:dyDescent="0.25">
      <c r="A83" s="20" t="s">
        <v>38</v>
      </c>
      <c r="B83" s="3"/>
      <c r="C83" s="3"/>
      <c r="D83" s="3"/>
      <c r="E83" s="3"/>
      <c r="F83" s="153">
        <f t="shared" si="17"/>
        <v>0</v>
      </c>
      <c r="G83" s="153">
        <f t="shared" si="17"/>
        <v>0</v>
      </c>
      <c r="H83" s="153">
        <f t="shared" si="18"/>
        <v>0</v>
      </c>
      <c r="I83" s="153">
        <f t="shared" si="19"/>
        <v>0</v>
      </c>
    </row>
    <row r="84" spans="1:9" x14ac:dyDescent="0.25">
      <c r="A84" s="20" t="s">
        <v>39</v>
      </c>
      <c r="B84" s="3"/>
      <c r="C84" s="3"/>
      <c r="D84" s="3"/>
      <c r="E84" s="3"/>
      <c r="F84" s="153">
        <f t="shared" si="17"/>
        <v>0</v>
      </c>
      <c r="G84" s="153">
        <f t="shared" si="17"/>
        <v>0</v>
      </c>
      <c r="H84" s="153">
        <f t="shared" si="18"/>
        <v>0</v>
      </c>
      <c r="I84" s="153">
        <f t="shared" si="19"/>
        <v>0</v>
      </c>
    </row>
    <row r="85" spans="1:9" x14ac:dyDescent="0.25">
      <c r="A85" s="20" t="s">
        <v>40</v>
      </c>
      <c r="B85" s="3"/>
      <c r="C85" s="3"/>
      <c r="D85" s="3"/>
      <c r="E85" s="3"/>
      <c r="F85" s="153">
        <f t="shared" si="17"/>
        <v>0</v>
      </c>
      <c r="G85" s="153">
        <f t="shared" si="17"/>
        <v>0</v>
      </c>
      <c r="H85" s="153">
        <f t="shared" si="18"/>
        <v>0</v>
      </c>
      <c r="I85" s="153">
        <f t="shared" si="19"/>
        <v>0</v>
      </c>
    </row>
    <row r="86" spans="1:9" x14ac:dyDescent="0.25">
      <c r="A86" s="20" t="s">
        <v>41</v>
      </c>
      <c r="B86" s="3"/>
      <c r="C86" s="3"/>
      <c r="D86" s="3"/>
      <c r="E86" s="3"/>
      <c r="F86" s="153">
        <f t="shared" si="17"/>
        <v>0</v>
      </c>
      <c r="G86" s="153">
        <f t="shared" si="17"/>
        <v>0</v>
      </c>
      <c r="H86" s="153">
        <f t="shared" si="18"/>
        <v>0</v>
      </c>
      <c r="I86" s="153">
        <f t="shared" si="19"/>
        <v>0</v>
      </c>
    </row>
    <row r="87" spans="1:9" x14ac:dyDescent="0.25">
      <c r="A87" s="20" t="s">
        <v>42</v>
      </c>
      <c r="B87" s="3"/>
      <c r="C87" s="3"/>
      <c r="D87" s="3"/>
      <c r="E87" s="3"/>
      <c r="F87" s="153">
        <f t="shared" si="17"/>
        <v>0</v>
      </c>
      <c r="G87" s="153">
        <f t="shared" si="17"/>
        <v>0</v>
      </c>
      <c r="H87" s="153">
        <f t="shared" si="18"/>
        <v>0</v>
      </c>
      <c r="I87" s="153">
        <f t="shared" si="19"/>
        <v>0</v>
      </c>
    </row>
    <row r="88" spans="1:9" x14ac:dyDescent="0.25">
      <c r="A88" s="20" t="s">
        <v>43</v>
      </c>
      <c r="B88" s="3"/>
      <c r="C88" s="3"/>
      <c r="D88" s="3"/>
      <c r="E88" s="3"/>
      <c r="F88" s="153">
        <f t="shared" ref="F88:G92" si="20">+IFERROR(B88/(C26+C57),0)*100</f>
        <v>0</v>
      </c>
      <c r="G88" s="153">
        <f t="shared" si="20"/>
        <v>0</v>
      </c>
      <c r="H88" s="153">
        <f t="shared" si="18"/>
        <v>0</v>
      </c>
      <c r="I88" s="153">
        <f t="shared" si="19"/>
        <v>0</v>
      </c>
    </row>
    <row r="89" spans="1:9" x14ac:dyDescent="0.25">
      <c r="A89" s="20" t="s">
        <v>44</v>
      </c>
      <c r="B89" s="3"/>
      <c r="C89" s="3"/>
      <c r="D89" s="3"/>
      <c r="E89" s="3"/>
      <c r="F89" s="153">
        <f t="shared" si="20"/>
        <v>0</v>
      </c>
      <c r="G89" s="153">
        <f t="shared" si="20"/>
        <v>0</v>
      </c>
      <c r="H89" s="153">
        <f t="shared" si="18"/>
        <v>0</v>
      </c>
      <c r="I89" s="153">
        <f t="shared" si="19"/>
        <v>0</v>
      </c>
    </row>
    <row r="90" spans="1:9" x14ac:dyDescent="0.25">
      <c r="A90" s="20" t="s">
        <v>45</v>
      </c>
      <c r="B90" s="3"/>
      <c r="C90" s="3"/>
      <c r="D90" s="3"/>
      <c r="E90" s="3"/>
      <c r="F90" s="153">
        <f t="shared" si="20"/>
        <v>0</v>
      </c>
      <c r="G90" s="153">
        <f t="shared" si="20"/>
        <v>0</v>
      </c>
      <c r="H90" s="153">
        <f t="shared" si="18"/>
        <v>0</v>
      </c>
      <c r="I90" s="153">
        <f t="shared" si="19"/>
        <v>0</v>
      </c>
    </row>
    <row r="91" spans="1:9" x14ac:dyDescent="0.25">
      <c r="A91" s="20" t="s">
        <v>46</v>
      </c>
      <c r="B91" s="3"/>
      <c r="C91" s="3"/>
      <c r="D91" s="3"/>
      <c r="E91" s="3"/>
      <c r="F91" s="153">
        <f t="shared" si="20"/>
        <v>0</v>
      </c>
      <c r="G91" s="153">
        <f t="shared" si="20"/>
        <v>0</v>
      </c>
      <c r="H91" s="153">
        <f t="shared" si="18"/>
        <v>0</v>
      </c>
      <c r="I91" s="153">
        <f t="shared" si="19"/>
        <v>0</v>
      </c>
    </row>
    <row r="92" spans="1:9" ht="31.5" x14ac:dyDescent="0.25">
      <c r="A92" s="51" t="s">
        <v>47</v>
      </c>
      <c r="B92" s="3"/>
      <c r="C92" s="3"/>
      <c r="D92" s="3"/>
      <c r="E92" s="3"/>
      <c r="F92" s="153">
        <f t="shared" si="20"/>
        <v>0</v>
      </c>
      <c r="G92" s="153">
        <f t="shared" si="20"/>
        <v>0</v>
      </c>
      <c r="H92" s="153">
        <f t="shared" si="18"/>
        <v>0</v>
      </c>
      <c r="I92" s="153">
        <f t="shared" si="19"/>
        <v>0</v>
      </c>
    </row>
    <row r="93" spans="1:9" x14ac:dyDescent="0.25">
      <c r="A93" s="149" t="s">
        <v>57</v>
      </c>
      <c r="B93" s="61">
        <f>+SUM(B66:B92)</f>
        <v>203</v>
      </c>
      <c r="C93" s="61">
        <f>+SUM(C66:C92)</f>
        <v>0</v>
      </c>
      <c r="D93" s="61">
        <f>+SUM(D66:D92)</f>
        <v>203</v>
      </c>
      <c r="E93" s="61">
        <f>+SUM(E66:E92)</f>
        <v>167</v>
      </c>
      <c r="F93" s="153">
        <f>+IFERROR(B93/(C31+C62),0)*100</f>
        <v>30.389221556886227</v>
      </c>
      <c r="G93" s="153">
        <f>+IFERROR(C93/(D31+D62),0)*100</f>
        <v>0</v>
      </c>
      <c r="H93" s="153">
        <f t="shared" si="18"/>
        <v>30.71104387291982</v>
      </c>
      <c r="I93" s="153">
        <f t="shared" si="19"/>
        <v>34.362139917695472</v>
      </c>
    </row>
    <row r="94" spans="1:9" x14ac:dyDescent="0.25">
      <c r="A94" s="25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zoomScale="60" zoomScaleNormal="100" workbookViewId="0">
      <selection activeCell="D102" sqref="D102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388" t="s">
        <v>273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0" ht="16.5" thickBot="1" x14ac:dyDescent="0.3">
      <c r="A2" s="400" t="s">
        <v>55</v>
      </c>
      <c r="B2" s="400"/>
      <c r="C2" s="400"/>
      <c r="D2" s="400"/>
      <c r="E2" s="400"/>
      <c r="F2" s="400"/>
      <c r="G2" s="400"/>
      <c r="H2" s="400"/>
      <c r="I2" s="400"/>
      <c r="J2" s="400"/>
    </row>
    <row r="3" spans="1:10" ht="32.25" thickBot="1" x14ac:dyDescent="0.3">
      <c r="A3" s="90" t="s">
        <v>69</v>
      </c>
      <c r="B3" s="91" t="s">
        <v>60</v>
      </c>
      <c r="C3" s="91" t="s">
        <v>61</v>
      </c>
      <c r="D3" s="92" t="s">
        <v>62</v>
      </c>
      <c r="E3" s="92" t="s">
        <v>63</v>
      </c>
      <c r="F3" s="92" t="s">
        <v>64</v>
      </c>
      <c r="G3" s="93" t="s">
        <v>65</v>
      </c>
      <c r="H3" s="93" t="s">
        <v>66</v>
      </c>
      <c r="I3" s="93" t="s">
        <v>67</v>
      </c>
      <c r="J3" s="94" t="s">
        <v>68</v>
      </c>
    </row>
    <row r="4" spans="1:10" ht="31.5" x14ac:dyDescent="0.25">
      <c r="A4" s="88" t="s">
        <v>21</v>
      </c>
      <c r="B4" s="89"/>
      <c r="C4" s="89">
        <v>57</v>
      </c>
      <c r="D4" s="89"/>
      <c r="E4" s="89">
        <v>57</v>
      </c>
      <c r="F4" s="89">
        <v>52</v>
      </c>
      <c r="G4" s="150">
        <f>IFERROR(C4/B4,0)</f>
        <v>0</v>
      </c>
      <c r="H4" s="150">
        <f>IFERROR(E4/D4,0)</f>
        <v>0</v>
      </c>
      <c r="I4" s="150">
        <f>IFERROR(F4/E4,0)</f>
        <v>0.91228070175438591</v>
      </c>
      <c r="J4" s="150">
        <f>IFERROR(F4/B4,0)</f>
        <v>0</v>
      </c>
    </row>
    <row r="5" spans="1:10" x14ac:dyDescent="0.25">
      <c r="A5" s="20" t="s">
        <v>22</v>
      </c>
      <c r="B5" s="3"/>
      <c r="C5" s="3"/>
      <c r="D5" s="3"/>
      <c r="E5" s="3"/>
      <c r="F5" s="3"/>
      <c r="G5" s="151">
        <f t="shared" ref="G5:G27" si="0">IFERROR(C5/B5,0)</f>
        <v>0</v>
      </c>
      <c r="H5" s="151">
        <f t="shared" ref="H5:H27" si="1">IFERROR(E5/D5,0)</f>
        <v>0</v>
      </c>
      <c r="I5" s="151">
        <f t="shared" ref="I5:I27" si="2">IFERROR(F5/E5,0)</f>
        <v>0</v>
      </c>
      <c r="J5" s="151">
        <f t="shared" ref="J5:J27" si="3">IFERROR(F5/B5,0)</f>
        <v>0</v>
      </c>
    </row>
    <row r="6" spans="1:10" x14ac:dyDescent="0.25">
      <c r="A6" s="20" t="s">
        <v>23</v>
      </c>
      <c r="B6" s="3"/>
      <c r="C6" s="3"/>
      <c r="D6" s="3"/>
      <c r="E6" s="3"/>
      <c r="F6" s="3"/>
      <c r="G6" s="151">
        <f t="shared" si="0"/>
        <v>0</v>
      </c>
      <c r="H6" s="151">
        <f t="shared" si="1"/>
        <v>0</v>
      </c>
      <c r="I6" s="151">
        <f t="shared" si="2"/>
        <v>0</v>
      </c>
      <c r="J6" s="151">
        <f t="shared" si="3"/>
        <v>0</v>
      </c>
    </row>
    <row r="7" spans="1:10" ht="31.5" x14ac:dyDescent="0.25">
      <c r="A7" s="20" t="s">
        <v>24</v>
      </c>
      <c r="B7" s="3"/>
      <c r="C7" s="3"/>
      <c r="D7" s="3"/>
      <c r="E7" s="3"/>
      <c r="F7" s="3"/>
      <c r="G7" s="151">
        <f t="shared" si="0"/>
        <v>0</v>
      </c>
      <c r="H7" s="151">
        <f t="shared" si="1"/>
        <v>0</v>
      </c>
      <c r="I7" s="151">
        <f t="shared" si="2"/>
        <v>0</v>
      </c>
      <c r="J7" s="151">
        <f t="shared" si="3"/>
        <v>0</v>
      </c>
    </row>
    <row r="8" spans="1:10" x14ac:dyDescent="0.25">
      <c r="A8" s="20" t="s">
        <v>25</v>
      </c>
      <c r="B8" s="3"/>
      <c r="C8" s="3"/>
      <c r="D8" s="3"/>
      <c r="E8" s="3"/>
      <c r="F8" s="3"/>
      <c r="G8" s="151">
        <f t="shared" si="0"/>
        <v>0</v>
      </c>
      <c r="H8" s="151">
        <f t="shared" si="1"/>
        <v>0</v>
      </c>
      <c r="I8" s="151">
        <f t="shared" si="2"/>
        <v>0</v>
      </c>
      <c r="J8" s="151">
        <f t="shared" si="3"/>
        <v>0</v>
      </c>
    </row>
    <row r="9" spans="1:10" x14ac:dyDescent="0.25">
      <c r="A9" s="20" t="s">
        <v>26</v>
      </c>
      <c r="B9" s="3"/>
      <c r="C9" s="3"/>
      <c r="D9" s="3"/>
      <c r="E9" s="3"/>
      <c r="F9" s="3"/>
      <c r="G9" s="151">
        <f t="shared" si="0"/>
        <v>0</v>
      </c>
      <c r="H9" s="151">
        <f t="shared" si="1"/>
        <v>0</v>
      </c>
      <c r="I9" s="151">
        <f t="shared" si="2"/>
        <v>0</v>
      </c>
      <c r="J9" s="151">
        <f t="shared" si="3"/>
        <v>0</v>
      </c>
    </row>
    <row r="10" spans="1:10" x14ac:dyDescent="0.25">
      <c r="A10" s="20" t="s">
        <v>27</v>
      </c>
      <c r="B10" s="3"/>
      <c r="C10" s="3"/>
      <c r="D10" s="3"/>
      <c r="E10" s="3"/>
      <c r="F10" s="3"/>
      <c r="G10" s="151">
        <f t="shared" si="0"/>
        <v>0</v>
      </c>
      <c r="H10" s="151">
        <f t="shared" si="1"/>
        <v>0</v>
      </c>
      <c r="I10" s="151">
        <f t="shared" si="2"/>
        <v>0</v>
      </c>
      <c r="J10" s="151">
        <f t="shared" si="3"/>
        <v>0</v>
      </c>
    </row>
    <row r="11" spans="1:10" x14ac:dyDescent="0.25">
      <c r="A11" s="20" t="s">
        <v>28</v>
      </c>
      <c r="B11" s="3"/>
      <c r="C11" s="3"/>
      <c r="D11" s="3"/>
      <c r="E11" s="3"/>
      <c r="F11" s="3"/>
      <c r="G11" s="151">
        <f t="shared" si="0"/>
        <v>0</v>
      </c>
      <c r="H11" s="151">
        <f t="shared" si="1"/>
        <v>0</v>
      </c>
      <c r="I11" s="151">
        <f t="shared" si="2"/>
        <v>0</v>
      </c>
      <c r="J11" s="151">
        <f t="shared" si="3"/>
        <v>0</v>
      </c>
    </row>
    <row r="12" spans="1:10" x14ac:dyDescent="0.25">
      <c r="A12" s="20" t="s">
        <v>29</v>
      </c>
      <c r="B12" s="33"/>
      <c r="C12" s="33"/>
      <c r="D12" s="33"/>
      <c r="E12" s="33"/>
      <c r="F12" s="33"/>
      <c r="G12" s="151">
        <f t="shared" si="0"/>
        <v>0</v>
      </c>
      <c r="H12" s="151">
        <f t="shared" si="1"/>
        <v>0</v>
      </c>
      <c r="I12" s="151">
        <f t="shared" si="2"/>
        <v>0</v>
      </c>
      <c r="J12" s="151">
        <f t="shared" si="3"/>
        <v>0</v>
      </c>
    </row>
    <row r="13" spans="1:10" ht="31.5" x14ac:dyDescent="0.25">
      <c r="A13" s="20" t="s">
        <v>30</v>
      </c>
      <c r="B13" s="34"/>
      <c r="C13" s="34"/>
      <c r="D13" s="33"/>
      <c r="E13" s="33"/>
      <c r="F13" s="33"/>
      <c r="G13" s="151">
        <f t="shared" si="0"/>
        <v>0</v>
      </c>
      <c r="H13" s="151">
        <f t="shared" si="1"/>
        <v>0</v>
      </c>
      <c r="I13" s="151">
        <f t="shared" si="2"/>
        <v>0</v>
      </c>
      <c r="J13" s="151">
        <f t="shared" si="3"/>
        <v>0</v>
      </c>
    </row>
    <row r="14" spans="1:10" x14ac:dyDescent="0.25">
      <c r="A14" s="20" t="s">
        <v>31</v>
      </c>
      <c r="B14" s="3"/>
      <c r="C14" s="3"/>
      <c r="D14" s="3"/>
      <c r="E14" s="3"/>
      <c r="F14" s="3"/>
      <c r="G14" s="151">
        <f t="shared" si="0"/>
        <v>0</v>
      </c>
      <c r="H14" s="151">
        <f t="shared" si="1"/>
        <v>0</v>
      </c>
      <c r="I14" s="151">
        <f t="shared" si="2"/>
        <v>0</v>
      </c>
      <c r="J14" s="151">
        <f t="shared" si="3"/>
        <v>0</v>
      </c>
    </row>
    <row r="15" spans="1:10" ht="47.25" x14ac:dyDescent="0.25">
      <c r="A15" s="20" t="s">
        <v>32</v>
      </c>
      <c r="B15" s="3"/>
      <c r="C15" s="3"/>
      <c r="D15" s="3"/>
      <c r="E15" s="3"/>
      <c r="F15" s="3"/>
      <c r="G15" s="151">
        <f t="shared" si="0"/>
        <v>0</v>
      </c>
      <c r="H15" s="151">
        <f t="shared" si="1"/>
        <v>0</v>
      </c>
      <c r="I15" s="151">
        <f t="shared" si="2"/>
        <v>0</v>
      </c>
      <c r="J15" s="151">
        <f t="shared" si="3"/>
        <v>0</v>
      </c>
    </row>
    <row r="16" spans="1:10" x14ac:dyDescent="0.25">
      <c r="A16" s="20" t="s">
        <v>33</v>
      </c>
      <c r="B16" s="3"/>
      <c r="C16" s="3"/>
      <c r="D16" s="3"/>
      <c r="E16" s="3"/>
      <c r="F16" s="3"/>
      <c r="G16" s="151">
        <f t="shared" si="0"/>
        <v>0</v>
      </c>
      <c r="H16" s="151">
        <f t="shared" si="1"/>
        <v>0</v>
      </c>
      <c r="I16" s="151">
        <f t="shared" si="2"/>
        <v>0</v>
      </c>
      <c r="J16" s="151">
        <f t="shared" si="3"/>
        <v>0</v>
      </c>
    </row>
    <row r="17" spans="1:11" x14ac:dyDescent="0.25">
      <c r="A17" s="20" t="s">
        <v>34</v>
      </c>
      <c r="B17" s="3"/>
      <c r="C17" s="3"/>
      <c r="D17" s="3"/>
      <c r="E17" s="3"/>
      <c r="F17" s="3"/>
      <c r="G17" s="151">
        <f t="shared" si="0"/>
        <v>0</v>
      </c>
      <c r="H17" s="151">
        <f t="shared" si="1"/>
        <v>0</v>
      </c>
      <c r="I17" s="151">
        <f t="shared" si="2"/>
        <v>0</v>
      </c>
      <c r="J17" s="151">
        <f t="shared" si="3"/>
        <v>0</v>
      </c>
    </row>
    <row r="18" spans="1:11" x14ac:dyDescent="0.25">
      <c r="A18" s="20" t="s">
        <v>35</v>
      </c>
      <c r="B18" s="3"/>
      <c r="C18" s="3"/>
      <c r="D18" s="3"/>
      <c r="E18" s="3"/>
      <c r="F18" s="3"/>
      <c r="G18" s="151">
        <f t="shared" si="0"/>
        <v>0</v>
      </c>
      <c r="H18" s="151">
        <f t="shared" si="1"/>
        <v>0</v>
      </c>
      <c r="I18" s="151">
        <f t="shared" si="2"/>
        <v>0</v>
      </c>
      <c r="J18" s="151">
        <f t="shared" si="3"/>
        <v>0</v>
      </c>
    </row>
    <row r="19" spans="1:11" x14ac:dyDescent="0.25">
      <c r="A19" s="20" t="s">
        <v>36</v>
      </c>
      <c r="B19" s="3"/>
      <c r="C19" s="3"/>
      <c r="D19" s="3"/>
      <c r="E19" s="3"/>
      <c r="F19" s="3"/>
      <c r="G19" s="151">
        <f t="shared" si="0"/>
        <v>0</v>
      </c>
      <c r="H19" s="151">
        <f t="shared" si="1"/>
        <v>0</v>
      </c>
      <c r="I19" s="151">
        <f t="shared" si="2"/>
        <v>0</v>
      </c>
      <c r="J19" s="151">
        <f t="shared" si="3"/>
        <v>0</v>
      </c>
    </row>
    <row r="20" spans="1:11" x14ac:dyDescent="0.25">
      <c r="A20" s="20" t="s">
        <v>37</v>
      </c>
      <c r="B20" s="3"/>
      <c r="C20" s="3"/>
      <c r="D20" s="3"/>
      <c r="E20" s="3"/>
      <c r="F20" s="3"/>
      <c r="G20" s="151">
        <f t="shared" si="0"/>
        <v>0</v>
      </c>
      <c r="H20" s="151">
        <f t="shared" si="1"/>
        <v>0</v>
      </c>
      <c r="I20" s="151">
        <f t="shared" si="2"/>
        <v>0</v>
      </c>
      <c r="J20" s="151">
        <f t="shared" si="3"/>
        <v>0</v>
      </c>
    </row>
    <row r="21" spans="1:11" x14ac:dyDescent="0.25">
      <c r="A21" s="20" t="s">
        <v>38</v>
      </c>
      <c r="B21" s="3"/>
      <c r="C21" s="3"/>
      <c r="D21" s="3"/>
      <c r="E21" s="3"/>
      <c r="F21" s="3"/>
      <c r="G21" s="151">
        <f t="shared" si="0"/>
        <v>0</v>
      </c>
      <c r="H21" s="151">
        <f t="shared" si="1"/>
        <v>0</v>
      </c>
      <c r="I21" s="151">
        <f t="shared" si="2"/>
        <v>0</v>
      </c>
      <c r="J21" s="151">
        <f t="shared" si="3"/>
        <v>0</v>
      </c>
    </row>
    <row r="22" spans="1:11" x14ac:dyDescent="0.25">
      <c r="A22" s="20" t="s">
        <v>39</v>
      </c>
      <c r="B22" s="3"/>
      <c r="C22" s="3"/>
      <c r="D22" s="3"/>
      <c r="E22" s="3"/>
      <c r="F22" s="3"/>
      <c r="G22" s="151">
        <f t="shared" si="0"/>
        <v>0</v>
      </c>
      <c r="H22" s="151">
        <f t="shared" si="1"/>
        <v>0</v>
      </c>
      <c r="I22" s="151">
        <f t="shared" si="2"/>
        <v>0</v>
      </c>
      <c r="J22" s="151">
        <f t="shared" si="3"/>
        <v>0</v>
      </c>
      <c r="K22" s="8"/>
    </row>
    <row r="23" spans="1:11" x14ac:dyDescent="0.25">
      <c r="A23" s="20" t="s">
        <v>40</v>
      </c>
      <c r="B23" s="3"/>
      <c r="C23" s="3"/>
      <c r="D23" s="3"/>
      <c r="E23" s="3"/>
      <c r="F23" s="3"/>
      <c r="G23" s="151">
        <f t="shared" si="0"/>
        <v>0</v>
      </c>
      <c r="H23" s="151">
        <f t="shared" si="1"/>
        <v>0</v>
      </c>
      <c r="I23" s="151">
        <f t="shared" si="2"/>
        <v>0</v>
      </c>
      <c r="J23" s="151">
        <f t="shared" si="3"/>
        <v>0</v>
      </c>
      <c r="K23" s="8"/>
    </row>
    <row r="24" spans="1:11" x14ac:dyDescent="0.25">
      <c r="A24" s="20" t="s">
        <v>41</v>
      </c>
      <c r="B24" s="3"/>
      <c r="C24" s="3"/>
      <c r="D24" s="3"/>
      <c r="E24" s="3"/>
      <c r="F24" s="3"/>
      <c r="G24" s="151">
        <f t="shared" si="0"/>
        <v>0</v>
      </c>
      <c r="H24" s="151">
        <f t="shared" si="1"/>
        <v>0</v>
      </c>
      <c r="I24" s="151">
        <f t="shared" si="2"/>
        <v>0</v>
      </c>
      <c r="J24" s="151">
        <f t="shared" si="3"/>
        <v>0</v>
      </c>
      <c r="K24" s="8"/>
    </row>
    <row r="25" spans="1:11" x14ac:dyDescent="0.25">
      <c r="A25" s="20" t="s">
        <v>42</v>
      </c>
      <c r="B25" s="3"/>
      <c r="C25" s="3"/>
      <c r="D25" s="3"/>
      <c r="E25" s="3"/>
      <c r="F25" s="3"/>
      <c r="G25" s="151">
        <f t="shared" si="0"/>
        <v>0</v>
      </c>
      <c r="H25" s="151">
        <f t="shared" si="1"/>
        <v>0</v>
      </c>
      <c r="I25" s="151">
        <f t="shared" si="2"/>
        <v>0</v>
      </c>
      <c r="J25" s="151">
        <f t="shared" si="3"/>
        <v>0</v>
      </c>
      <c r="K25" s="8"/>
    </row>
    <row r="26" spans="1:11" x14ac:dyDescent="0.25">
      <c r="A26" s="20" t="s">
        <v>43</v>
      </c>
      <c r="B26" s="3"/>
      <c r="C26" s="3"/>
      <c r="D26" s="3"/>
      <c r="E26" s="3"/>
      <c r="F26" s="3"/>
      <c r="G26" s="151">
        <f t="shared" si="0"/>
        <v>0</v>
      </c>
      <c r="H26" s="151">
        <f t="shared" si="1"/>
        <v>0</v>
      </c>
      <c r="I26" s="151">
        <f t="shared" si="2"/>
        <v>0</v>
      </c>
      <c r="J26" s="151">
        <f t="shared" si="3"/>
        <v>0</v>
      </c>
      <c r="K26" s="8"/>
    </row>
    <row r="27" spans="1:11" x14ac:dyDescent="0.25">
      <c r="A27" s="20" t="s">
        <v>44</v>
      </c>
      <c r="B27" s="3"/>
      <c r="C27" s="3"/>
      <c r="D27" s="3"/>
      <c r="E27" s="3"/>
      <c r="F27" s="3"/>
      <c r="G27" s="151">
        <f t="shared" si="0"/>
        <v>0</v>
      </c>
      <c r="H27" s="151">
        <f t="shared" si="1"/>
        <v>0</v>
      </c>
      <c r="I27" s="151">
        <f t="shared" si="2"/>
        <v>0</v>
      </c>
      <c r="J27" s="151">
        <f t="shared" si="3"/>
        <v>0</v>
      </c>
      <c r="K27" s="8"/>
    </row>
    <row r="28" spans="1:11" x14ac:dyDescent="0.25">
      <c r="A28" s="20" t="s">
        <v>45</v>
      </c>
      <c r="B28" s="3"/>
      <c r="C28" s="3"/>
      <c r="D28" s="3"/>
      <c r="E28" s="3"/>
      <c r="F28" s="3"/>
      <c r="G28" s="151">
        <f>IFERROR(C28/B28,0)</f>
        <v>0</v>
      </c>
      <c r="H28" s="151">
        <f t="shared" ref="H28:I31" si="4">IFERROR(E28/D28,0)</f>
        <v>0</v>
      </c>
      <c r="I28" s="151">
        <f t="shared" si="4"/>
        <v>0</v>
      </c>
      <c r="J28" s="151">
        <f>IFERROR(F28/B28,0)</f>
        <v>0</v>
      </c>
      <c r="K28" s="8"/>
    </row>
    <row r="29" spans="1:11" x14ac:dyDescent="0.25">
      <c r="A29" s="20" t="s">
        <v>46</v>
      </c>
      <c r="B29" s="3"/>
      <c r="C29" s="3"/>
      <c r="D29" s="3"/>
      <c r="E29" s="3"/>
      <c r="F29" s="3"/>
      <c r="G29" s="151">
        <f>IFERROR(C29/B29,0)</f>
        <v>0</v>
      </c>
      <c r="H29" s="151">
        <f t="shared" si="4"/>
        <v>0</v>
      </c>
      <c r="I29" s="151">
        <f t="shared" si="4"/>
        <v>0</v>
      </c>
      <c r="J29" s="151">
        <f>IFERROR(F29/B29,0)</f>
        <v>0</v>
      </c>
      <c r="K29" s="8"/>
    </row>
    <row r="30" spans="1:11" ht="31.5" x14ac:dyDescent="0.25">
      <c r="A30" s="34" t="s">
        <v>47</v>
      </c>
      <c r="B30" s="33"/>
      <c r="C30" s="33"/>
      <c r="D30" s="33"/>
      <c r="E30" s="33"/>
      <c r="F30" s="33"/>
      <c r="G30" s="151">
        <f>IFERROR(C30/B30,0)</f>
        <v>0</v>
      </c>
      <c r="H30" s="151">
        <f t="shared" si="4"/>
        <v>0</v>
      </c>
      <c r="I30" s="151">
        <f t="shared" si="4"/>
        <v>0</v>
      </c>
      <c r="J30" s="151">
        <f>IFERROR(F30/B30,0)</f>
        <v>0</v>
      </c>
    </row>
    <row r="31" spans="1:11" x14ac:dyDescent="0.25">
      <c r="A31" s="149" t="s">
        <v>57</v>
      </c>
      <c r="B31" s="62">
        <f>SUM(B4:B30)</f>
        <v>0</v>
      </c>
      <c r="C31" s="62">
        <f>SUM(C4:C30)</f>
        <v>57</v>
      </c>
      <c r="D31" s="62">
        <f>SUM(D4:D30)</f>
        <v>0</v>
      </c>
      <c r="E31" s="62">
        <f>SUM(E4:E30)</f>
        <v>57</v>
      </c>
      <c r="F31" s="62">
        <f>SUM(F4:F30)</f>
        <v>52</v>
      </c>
      <c r="G31" s="151">
        <f>IFERROR(C31/B31,0)</f>
        <v>0</v>
      </c>
      <c r="H31" s="151">
        <f t="shared" si="4"/>
        <v>0</v>
      </c>
      <c r="I31" s="151">
        <f t="shared" si="4"/>
        <v>0.91228070175438591</v>
      </c>
      <c r="J31" s="151">
        <f>IFERROR(F31/B31,0)</f>
        <v>0</v>
      </c>
    </row>
    <row r="32" spans="1:11" x14ac:dyDescent="0.25">
      <c r="A32" s="12"/>
      <c r="B32" s="8"/>
      <c r="C32" s="8"/>
      <c r="D32" s="8"/>
      <c r="E32" s="8"/>
      <c r="F32" s="8"/>
      <c r="G32" s="8"/>
      <c r="H32" s="8"/>
      <c r="J32" s="8"/>
    </row>
    <row r="33" spans="1:10" ht="16.5" thickBot="1" x14ac:dyDescent="0.3">
      <c r="A33" s="400" t="s">
        <v>56</v>
      </c>
      <c r="B33" s="401"/>
      <c r="C33" s="401"/>
      <c r="D33" s="401"/>
      <c r="E33" s="401"/>
      <c r="F33" s="401"/>
      <c r="G33" s="401"/>
      <c r="H33" s="401"/>
      <c r="I33" s="401"/>
      <c r="J33" s="401"/>
    </row>
    <row r="34" spans="1:10" ht="32.25" thickBot="1" x14ac:dyDescent="0.3">
      <c r="A34" s="90" t="s">
        <v>69</v>
      </c>
      <c r="B34" s="91" t="s">
        <v>60</v>
      </c>
      <c r="C34" s="91" t="s">
        <v>61</v>
      </c>
      <c r="D34" s="92" t="s">
        <v>62</v>
      </c>
      <c r="E34" s="92" t="s">
        <v>63</v>
      </c>
      <c r="F34" s="92" t="s">
        <v>64</v>
      </c>
      <c r="G34" s="107" t="s">
        <v>65</v>
      </c>
      <c r="H34" s="107" t="s">
        <v>66</v>
      </c>
      <c r="I34" s="107" t="s">
        <v>67</v>
      </c>
      <c r="J34" s="108" t="s">
        <v>68</v>
      </c>
    </row>
    <row r="35" spans="1:10" ht="31.5" x14ac:dyDescent="0.25">
      <c r="A35" s="88" t="s">
        <v>21</v>
      </c>
      <c r="B35" s="89"/>
      <c r="C35" s="89">
        <v>296</v>
      </c>
      <c r="D35" s="89"/>
      <c r="E35" s="89">
        <v>296</v>
      </c>
      <c r="F35" s="89">
        <v>222</v>
      </c>
      <c r="G35" s="150">
        <f>IFERROR(C35/B35,0)</f>
        <v>0</v>
      </c>
      <c r="H35" s="150">
        <f>IFERROR(E35/D35,0)</f>
        <v>0</v>
      </c>
      <c r="I35" s="150">
        <f>IFERROR(F35/E35,0)</f>
        <v>0.75</v>
      </c>
      <c r="J35" s="150">
        <f>IFERROR(F35/B35,0)</f>
        <v>0</v>
      </c>
    </row>
    <row r="36" spans="1:10" x14ac:dyDescent="0.25">
      <c r="A36" s="20" t="s">
        <v>22</v>
      </c>
      <c r="B36" s="3"/>
      <c r="C36" s="3"/>
      <c r="D36" s="3"/>
      <c r="E36" s="3"/>
      <c r="F36" s="3"/>
      <c r="G36" s="151">
        <f t="shared" ref="G36:G47" si="5">IFERROR(C36/B36,0)</f>
        <v>0</v>
      </c>
      <c r="H36" s="151">
        <f t="shared" ref="H36:H47" si="6">IFERROR(E36/D36,0)</f>
        <v>0</v>
      </c>
      <c r="I36" s="151">
        <f t="shared" ref="I36:I47" si="7">IFERROR(F36/E36,0)</f>
        <v>0</v>
      </c>
      <c r="J36" s="151">
        <f t="shared" ref="J36:J47" si="8">IFERROR(F36/B36,0)</f>
        <v>0</v>
      </c>
    </row>
    <row r="37" spans="1:10" x14ac:dyDescent="0.25">
      <c r="A37" s="20" t="s">
        <v>23</v>
      </c>
      <c r="B37" s="3"/>
      <c r="C37" s="3"/>
      <c r="D37" s="3"/>
      <c r="E37" s="3"/>
      <c r="F37" s="3"/>
      <c r="G37" s="151">
        <f t="shared" si="5"/>
        <v>0</v>
      </c>
      <c r="H37" s="151">
        <f t="shared" si="6"/>
        <v>0</v>
      </c>
      <c r="I37" s="151">
        <f t="shared" si="7"/>
        <v>0</v>
      </c>
      <c r="J37" s="151">
        <f t="shared" si="8"/>
        <v>0</v>
      </c>
    </row>
    <row r="38" spans="1:10" ht="31.5" x14ac:dyDescent="0.25">
      <c r="A38" s="20" t="s">
        <v>24</v>
      </c>
      <c r="B38" s="3"/>
      <c r="C38" s="3"/>
      <c r="D38" s="3"/>
      <c r="E38" s="3"/>
      <c r="F38" s="3"/>
      <c r="G38" s="151">
        <f t="shared" si="5"/>
        <v>0</v>
      </c>
      <c r="H38" s="151">
        <f t="shared" si="6"/>
        <v>0</v>
      </c>
      <c r="I38" s="151">
        <f t="shared" si="7"/>
        <v>0</v>
      </c>
      <c r="J38" s="151">
        <f t="shared" si="8"/>
        <v>0</v>
      </c>
    </row>
    <row r="39" spans="1:10" x14ac:dyDescent="0.25">
      <c r="A39" s="20" t="s">
        <v>25</v>
      </c>
      <c r="B39" s="3"/>
      <c r="C39" s="3"/>
      <c r="D39" s="3"/>
      <c r="E39" s="3"/>
      <c r="F39" s="3"/>
      <c r="G39" s="151">
        <f t="shared" si="5"/>
        <v>0</v>
      </c>
      <c r="H39" s="151">
        <f t="shared" si="6"/>
        <v>0</v>
      </c>
      <c r="I39" s="151">
        <f t="shared" si="7"/>
        <v>0</v>
      </c>
      <c r="J39" s="151">
        <f t="shared" si="8"/>
        <v>0</v>
      </c>
    </row>
    <row r="40" spans="1:10" x14ac:dyDescent="0.25">
      <c r="A40" s="20" t="s">
        <v>26</v>
      </c>
      <c r="B40" s="3"/>
      <c r="C40" s="3"/>
      <c r="D40" s="3"/>
      <c r="E40" s="3"/>
      <c r="F40" s="3"/>
      <c r="G40" s="151">
        <f t="shared" si="5"/>
        <v>0</v>
      </c>
      <c r="H40" s="151">
        <f t="shared" si="6"/>
        <v>0</v>
      </c>
      <c r="I40" s="151">
        <f t="shared" si="7"/>
        <v>0</v>
      </c>
      <c r="J40" s="151">
        <f t="shared" si="8"/>
        <v>0</v>
      </c>
    </row>
    <row r="41" spans="1:10" x14ac:dyDescent="0.25">
      <c r="A41" s="20" t="s">
        <v>27</v>
      </c>
      <c r="B41" s="3"/>
      <c r="C41" s="3"/>
      <c r="D41" s="3"/>
      <c r="E41" s="3"/>
      <c r="F41" s="3"/>
      <c r="G41" s="151">
        <f t="shared" si="5"/>
        <v>0</v>
      </c>
      <c r="H41" s="151">
        <f t="shared" si="6"/>
        <v>0</v>
      </c>
      <c r="I41" s="151">
        <f t="shared" si="7"/>
        <v>0</v>
      </c>
      <c r="J41" s="151">
        <f t="shared" si="8"/>
        <v>0</v>
      </c>
    </row>
    <row r="42" spans="1:10" x14ac:dyDescent="0.25">
      <c r="A42" s="20" t="s">
        <v>28</v>
      </c>
      <c r="B42" s="3"/>
      <c r="C42" s="3"/>
      <c r="D42" s="3"/>
      <c r="E42" s="3"/>
      <c r="F42" s="3"/>
      <c r="G42" s="151">
        <f t="shared" si="5"/>
        <v>0</v>
      </c>
      <c r="H42" s="151">
        <f t="shared" si="6"/>
        <v>0</v>
      </c>
      <c r="I42" s="151">
        <f t="shared" si="7"/>
        <v>0</v>
      </c>
      <c r="J42" s="151">
        <f t="shared" si="8"/>
        <v>0</v>
      </c>
    </row>
    <row r="43" spans="1:10" x14ac:dyDescent="0.25">
      <c r="A43" s="20" t="s">
        <v>29</v>
      </c>
      <c r="B43" s="33"/>
      <c r="C43" s="33"/>
      <c r="D43" s="33"/>
      <c r="E43" s="33"/>
      <c r="F43" s="33"/>
      <c r="G43" s="151">
        <f t="shared" si="5"/>
        <v>0</v>
      </c>
      <c r="H43" s="151">
        <f t="shared" si="6"/>
        <v>0</v>
      </c>
      <c r="I43" s="151">
        <f t="shared" si="7"/>
        <v>0</v>
      </c>
      <c r="J43" s="151">
        <f t="shared" si="8"/>
        <v>0</v>
      </c>
    </row>
    <row r="44" spans="1:10" ht="31.5" x14ac:dyDescent="0.25">
      <c r="A44" s="20" t="s">
        <v>30</v>
      </c>
      <c r="B44" s="34"/>
      <c r="C44" s="34"/>
      <c r="D44" s="33"/>
      <c r="E44" s="33"/>
      <c r="F44" s="33"/>
      <c r="G44" s="151">
        <f t="shared" si="5"/>
        <v>0</v>
      </c>
      <c r="H44" s="151">
        <f t="shared" si="6"/>
        <v>0</v>
      </c>
      <c r="I44" s="151">
        <f t="shared" si="7"/>
        <v>0</v>
      </c>
      <c r="J44" s="151">
        <f t="shared" si="8"/>
        <v>0</v>
      </c>
    </row>
    <row r="45" spans="1:10" x14ac:dyDescent="0.25">
      <c r="A45" s="20" t="s">
        <v>31</v>
      </c>
      <c r="B45" s="3"/>
      <c r="C45" s="3"/>
      <c r="D45" s="3"/>
      <c r="E45" s="3"/>
      <c r="F45" s="3"/>
      <c r="G45" s="151">
        <f t="shared" si="5"/>
        <v>0</v>
      </c>
      <c r="H45" s="151">
        <f t="shared" si="6"/>
        <v>0</v>
      </c>
      <c r="I45" s="151">
        <f t="shared" si="7"/>
        <v>0</v>
      </c>
      <c r="J45" s="151">
        <f t="shared" si="8"/>
        <v>0</v>
      </c>
    </row>
    <row r="46" spans="1:10" ht="47.25" x14ac:dyDescent="0.25">
      <c r="A46" s="20" t="s">
        <v>32</v>
      </c>
      <c r="B46" s="3"/>
      <c r="C46" s="3"/>
      <c r="D46" s="3"/>
      <c r="E46" s="3"/>
      <c r="F46" s="3"/>
      <c r="G46" s="151">
        <f t="shared" si="5"/>
        <v>0</v>
      </c>
      <c r="H46" s="151">
        <f t="shared" si="6"/>
        <v>0</v>
      </c>
      <c r="I46" s="151">
        <f t="shared" si="7"/>
        <v>0</v>
      </c>
      <c r="J46" s="151">
        <f t="shared" si="8"/>
        <v>0</v>
      </c>
    </row>
    <row r="47" spans="1:10" x14ac:dyDescent="0.25">
      <c r="A47" s="20" t="s">
        <v>33</v>
      </c>
      <c r="B47" s="3"/>
      <c r="C47" s="3"/>
      <c r="D47" s="3"/>
      <c r="E47" s="3"/>
      <c r="F47" s="3"/>
      <c r="G47" s="151">
        <f t="shared" si="5"/>
        <v>0</v>
      </c>
      <c r="H47" s="151">
        <f t="shared" si="6"/>
        <v>0</v>
      </c>
      <c r="I47" s="151">
        <f t="shared" si="7"/>
        <v>0</v>
      </c>
      <c r="J47" s="151">
        <f t="shared" si="8"/>
        <v>0</v>
      </c>
    </row>
    <row r="48" spans="1:10" x14ac:dyDescent="0.25">
      <c r="A48" s="20" t="s">
        <v>34</v>
      </c>
      <c r="B48" s="3"/>
      <c r="C48" s="3"/>
      <c r="D48" s="3"/>
      <c r="E48" s="3"/>
      <c r="F48" s="3"/>
      <c r="G48" s="151">
        <f t="shared" ref="G48:G60" si="9">IFERROR(C48/B48,0)</f>
        <v>0</v>
      </c>
      <c r="H48" s="151">
        <f t="shared" ref="H48:H60" si="10">IFERROR(E48/D48,0)</f>
        <v>0</v>
      </c>
      <c r="I48" s="151">
        <f t="shared" ref="I48:I60" si="11">IFERROR(F48/E48,0)</f>
        <v>0</v>
      </c>
      <c r="J48" s="151">
        <f t="shared" ref="J48:J60" si="12">IFERROR(F48/B48,0)</f>
        <v>0</v>
      </c>
    </row>
    <row r="49" spans="1:10" x14ac:dyDescent="0.25">
      <c r="A49" s="20" t="s">
        <v>35</v>
      </c>
      <c r="B49" s="3"/>
      <c r="C49" s="3"/>
      <c r="D49" s="3"/>
      <c r="E49" s="3"/>
      <c r="F49" s="3"/>
      <c r="G49" s="151">
        <f t="shared" si="9"/>
        <v>0</v>
      </c>
      <c r="H49" s="151">
        <f t="shared" si="10"/>
        <v>0</v>
      </c>
      <c r="I49" s="151">
        <f t="shared" si="11"/>
        <v>0</v>
      </c>
      <c r="J49" s="151">
        <f t="shared" si="12"/>
        <v>0</v>
      </c>
    </row>
    <row r="50" spans="1:10" x14ac:dyDescent="0.25">
      <c r="A50" s="20" t="s">
        <v>36</v>
      </c>
      <c r="B50" s="3"/>
      <c r="C50" s="3"/>
      <c r="D50" s="3"/>
      <c r="E50" s="3"/>
      <c r="F50" s="3"/>
      <c r="G50" s="151">
        <f t="shared" si="9"/>
        <v>0</v>
      </c>
      <c r="H50" s="151">
        <f t="shared" si="10"/>
        <v>0</v>
      </c>
      <c r="I50" s="151">
        <f t="shared" si="11"/>
        <v>0</v>
      </c>
      <c r="J50" s="151">
        <f t="shared" si="12"/>
        <v>0</v>
      </c>
    </row>
    <row r="51" spans="1:10" x14ac:dyDescent="0.25">
      <c r="A51" s="20" t="s">
        <v>37</v>
      </c>
      <c r="B51" s="3"/>
      <c r="C51" s="3"/>
      <c r="D51" s="3"/>
      <c r="E51" s="3"/>
      <c r="F51" s="3"/>
      <c r="G51" s="151">
        <f t="shared" si="9"/>
        <v>0</v>
      </c>
      <c r="H51" s="151">
        <f t="shared" si="10"/>
        <v>0</v>
      </c>
      <c r="I51" s="151">
        <f t="shared" si="11"/>
        <v>0</v>
      </c>
      <c r="J51" s="151">
        <f t="shared" si="12"/>
        <v>0</v>
      </c>
    </row>
    <row r="52" spans="1:10" x14ac:dyDescent="0.25">
      <c r="A52" s="20" t="s">
        <v>38</v>
      </c>
      <c r="B52" s="3"/>
      <c r="C52" s="3"/>
      <c r="D52" s="3"/>
      <c r="E52" s="3"/>
      <c r="F52" s="3"/>
      <c r="G52" s="151">
        <f t="shared" si="9"/>
        <v>0</v>
      </c>
      <c r="H52" s="151">
        <f t="shared" si="10"/>
        <v>0</v>
      </c>
      <c r="I52" s="151">
        <f t="shared" si="11"/>
        <v>0</v>
      </c>
      <c r="J52" s="151">
        <f t="shared" si="12"/>
        <v>0</v>
      </c>
    </row>
    <row r="53" spans="1:10" x14ac:dyDescent="0.25">
      <c r="A53" s="20" t="s">
        <v>39</v>
      </c>
      <c r="B53" s="3"/>
      <c r="C53" s="3"/>
      <c r="D53" s="3"/>
      <c r="E53" s="3"/>
      <c r="F53" s="3"/>
      <c r="G53" s="151">
        <f t="shared" si="9"/>
        <v>0</v>
      </c>
      <c r="H53" s="151">
        <f t="shared" si="10"/>
        <v>0</v>
      </c>
      <c r="I53" s="151">
        <f t="shared" si="11"/>
        <v>0</v>
      </c>
      <c r="J53" s="151">
        <f t="shared" si="12"/>
        <v>0</v>
      </c>
    </row>
    <row r="54" spans="1:10" x14ac:dyDescent="0.25">
      <c r="A54" s="20" t="s">
        <v>40</v>
      </c>
      <c r="B54" s="3"/>
      <c r="C54" s="3"/>
      <c r="D54" s="3"/>
      <c r="E54" s="3"/>
      <c r="F54" s="3"/>
      <c r="G54" s="151">
        <f t="shared" si="9"/>
        <v>0</v>
      </c>
      <c r="H54" s="151">
        <f t="shared" si="10"/>
        <v>0</v>
      </c>
      <c r="I54" s="151">
        <f t="shared" si="11"/>
        <v>0</v>
      </c>
      <c r="J54" s="151">
        <f t="shared" si="12"/>
        <v>0</v>
      </c>
    </row>
    <row r="55" spans="1:10" x14ac:dyDescent="0.25">
      <c r="A55" s="20" t="s">
        <v>41</v>
      </c>
      <c r="B55" s="3"/>
      <c r="C55" s="3"/>
      <c r="D55" s="3"/>
      <c r="E55" s="3"/>
      <c r="F55" s="3"/>
      <c r="G55" s="151">
        <f t="shared" si="9"/>
        <v>0</v>
      </c>
      <c r="H55" s="151">
        <f t="shared" si="10"/>
        <v>0</v>
      </c>
      <c r="I55" s="151">
        <f t="shared" si="11"/>
        <v>0</v>
      </c>
      <c r="J55" s="151">
        <f t="shared" si="12"/>
        <v>0</v>
      </c>
    </row>
    <row r="56" spans="1:10" x14ac:dyDescent="0.25">
      <c r="A56" s="20" t="s">
        <v>42</v>
      </c>
      <c r="B56" s="3"/>
      <c r="C56" s="3"/>
      <c r="D56" s="3"/>
      <c r="E56" s="3"/>
      <c r="F56" s="3"/>
      <c r="G56" s="151">
        <f t="shared" si="9"/>
        <v>0</v>
      </c>
      <c r="H56" s="151">
        <f t="shared" si="10"/>
        <v>0</v>
      </c>
      <c r="I56" s="151">
        <f t="shared" si="11"/>
        <v>0</v>
      </c>
      <c r="J56" s="151">
        <f t="shared" si="12"/>
        <v>0</v>
      </c>
    </row>
    <row r="57" spans="1:10" x14ac:dyDescent="0.25">
      <c r="A57" s="20" t="s">
        <v>43</v>
      </c>
      <c r="B57" s="3"/>
      <c r="C57" s="3"/>
      <c r="D57" s="3"/>
      <c r="E57" s="3"/>
      <c r="F57" s="3"/>
      <c r="G57" s="151">
        <f t="shared" si="9"/>
        <v>0</v>
      </c>
      <c r="H57" s="151">
        <f t="shared" si="10"/>
        <v>0</v>
      </c>
      <c r="I57" s="151">
        <f t="shared" si="11"/>
        <v>0</v>
      </c>
      <c r="J57" s="151">
        <f t="shared" si="12"/>
        <v>0</v>
      </c>
    </row>
    <row r="58" spans="1:10" x14ac:dyDescent="0.25">
      <c r="A58" s="20" t="s">
        <v>44</v>
      </c>
      <c r="B58" s="3"/>
      <c r="C58" s="3"/>
      <c r="D58" s="3"/>
      <c r="E58" s="3"/>
      <c r="F58" s="3"/>
      <c r="G58" s="151">
        <f t="shared" si="9"/>
        <v>0</v>
      </c>
      <c r="H58" s="151">
        <f t="shared" si="10"/>
        <v>0</v>
      </c>
      <c r="I58" s="151">
        <f t="shared" si="11"/>
        <v>0</v>
      </c>
      <c r="J58" s="151">
        <f t="shared" si="12"/>
        <v>0</v>
      </c>
    </row>
    <row r="59" spans="1:10" x14ac:dyDescent="0.25">
      <c r="A59" s="20" t="s">
        <v>45</v>
      </c>
      <c r="B59" s="3"/>
      <c r="C59" s="3"/>
      <c r="D59" s="3"/>
      <c r="E59" s="3"/>
      <c r="F59" s="3"/>
      <c r="G59" s="151">
        <f t="shared" si="9"/>
        <v>0</v>
      </c>
      <c r="H59" s="151">
        <f t="shared" si="10"/>
        <v>0</v>
      </c>
      <c r="I59" s="151">
        <f t="shared" si="11"/>
        <v>0</v>
      </c>
      <c r="J59" s="151">
        <f t="shared" si="12"/>
        <v>0</v>
      </c>
    </row>
    <row r="60" spans="1:10" x14ac:dyDescent="0.25">
      <c r="A60" s="20" t="s">
        <v>46</v>
      </c>
      <c r="B60" s="3"/>
      <c r="C60" s="3"/>
      <c r="D60" s="3"/>
      <c r="E60" s="3"/>
      <c r="F60" s="3"/>
      <c r="G60" s="151">
        <f t="shared" si="9"/>
        <v>0</v>
      </c>
      <c r="H60" s="151">
        <f t="shared" si="10"/>
        <v>0</v>
      </c>
      <c r="I60" s="151">
        <f t="shared" si="11"/>
        <v>0</v>
      </c>
      <c r="J60" s="151">
        <f t="shared" si="12"/>
        <v>0</v>
      </c>
    </row>
    <row r="61" spans="1:10" ht="31.5" x14ac:dyDescent="0.25">
      <c r="A61" s="34" t="s">
        <v>47</v>
      </c>
      <c r="B61" s="33"/>
      <c r="C61" s="33"/>
      <c r="D61" s="33"/>
      <c r="E61" s="33"/>
      <c r="F61" s="33"/>
      <c r="G61" s="151">
        <f>IFERROR(C61/B61,0)</f>
        <v>0</v>
      </c>
      <c r="H61" s="151">
        <f>IFERROR(E61/D61,0)</f>
        <v>0</v>
      </c>
      <c r="I61" s="151">
        <f>IFERROR(F61/E61,0)</f>
        <v>0</v>
      </c>
      <c r="J61" s="151">
        <f>IFERROR(F61/B61,0)</f>
        <v>0</v>
      </c>
    </row>
    <row r="62" spans="1:10" x14ac:dyDescent="0.25">
      <c r="A62" s="149" t="s">
        <v>57</v>
      </c>
      <c r="B62" s="62">
        <f>SUM(B35:B61)</f>
        <v>0</v>
      </c>
      <c r="C62" s="62">
        <f>SUM(C35:C61)</f>
        <v>296</v>
      </c>
      <c r="D62" s="62">
        <f>SUM(D35:D61)</f>
        <v>0</v>
      </c>
      <c r="E62" s="62">
        <f>SUM(E35:E61)</f>
        <v>296</v>
      </c>
      <c r="F62" s="62">
        <f>SUM(F35:F61)</f>
        <v>222</v>
      </c>
      <c r="G62" s="151">
        <f>IFERROR(C62/B62,0)</f>
        <v>0</v>
      </c>
      <c r="H62" s="151">
        <f>IFERROR(E62/D62,0)</f>
        <v>0</v>
      </c>
      <c r="I62" s="151">
        <f>IFERROR(F62/E62,0)</f>
        <v>0.75</v>
      </c>
      <c r="J62" s="151">
        <f>IFERROR(F62/B62,0)</f>
        <v>0</v>
      </c>
    </row>
    <row r="63" spans="1:10" x14ac:dyDescent="0.25">
      <c r="J63" s="8"/>
    </row>
    <row r="64" spans="1:10" ht="16.5" thickBot="1" x14ac:dyDescent="0.3">
      <c r="A64" s="403" t="s">
        <v>126</v>
      </c>
      <c r="B64" s="404"/>
      <c r="C64" s="404"/>
      <c r="D64" s="404"/>
      <c r="E64" s="405"/>
    </row>
    <row r="65" spans="1:9" ht="63.75" thickBot="1" x14ac:dyDescent="0.3">
      <c r="A65" s="102" t="s">
        <v>69</v>
      </c>
      <c r="B65" s="103" t="s">
        <v>61</v>
      </c>
      <c r="C65" s="104" t="s">
        <v>62</v>
      </c>
      <c r="D65" s="104" t="s">
        <v>63</v>
      </c>
      <c r="E65" s="104" t="s">
        <v>64</v>
      </c>
      <c r="F65" s="105" t="s">
        <v>144</v>
      </c>
      <c r="G65" s="105" t="s">
        <v>145</v>
      </c>
      <c r="H65" s="105" t="s">
        <v>146</v>
      </c>
      <c r="I65" s="106" t="s">
        <v>147</v>
      </c>
    </row>
    <row r="66" spans="1:9" ht="31.5" x14ac:dyDescent="0.25">
      <c r="A66" s="88" t="s">
        <v>21</v>
      </c>
      <c r="B66" s="89">
        <v>275</v>
      </c>
      <c r="C66" s="89"/>
      <c r="D66" s="89">
        <v>275</v>
      </c>
      <c r="E66" s="89">
        <v>213</v>
      </c>
      <c r="F66" s="152">
        <f>+IFERROR(B66/(C4+C35),0)*100</f>
        <v>77.903682719546737</v>
      </c>
      <c r="G66" s="152">
        <f>+IFERROR(C66/(D4+D35),0)*100</f>
        <v>0</v>
      </c>
      <c r="H66" s="152">
        <f>+IFERROR(D66/(E4+E35),0)*100</f>
        <v>77.903682719546737</v>
      </c>
      <c r="I66" s="152">
        <f>+IFERROR(E66/(F4+F35),0)*100</f>
        <v>77.737226277372258</v>
      </c>
    </row>
    <row r="67" spans="1:9" x14ac:dyDescent="0.25">
      <c r="A67" s="20" t="s">
        <v>22</v>
      </c>
      <c r="B67" s="3"/>
      <c r="C67" s="3"/>
      <c r="D67" s="3"/>
      <c r="E67" s="3"/>
      <c r="F67" s="153">
        <f t="shared" ref="F67:F76" si="13">+IFERROR(B67/(C5+C36),0)*100</f>
        <v>0</v>
      </c>
      <c r="G67" s="153">
        <f t="shared" ref="G67:G76" si="14">+IFERROR(C67/(D5+D36),0)*100</f>
        <v>0</v>
      </c>
      <c r="H67" s="153">
        <f t="shared" ref="H67:H77" si="15">+IFERROR(D67/(E5+E36),0)*100</f>
        <v>0</v>
      </c>
      <c r="I67" s="153">
        <f t="shared" ref="I67:I77" si="16">+IFERROR(E67/(F5+F36),0)*100</f>
        <v>0</v>
      </c>
    </row>
    <row r="68" spans="1:9" x14ac:dyDescent="0.25">
      <c r="A68" s="20" t="s">
        <v>23</v>
      </c>
      <c r="B68" s="3"/>
      <c r="C68" s="3"/>
      <c r="D68" s="3"/>
      <c r="E68" s="3"/>
      <c r="F68" s="153">
        <f t="shared" si="13"/>
        <v>0</v>
      </c>
      <c r="G68" s="153">
        <f t="shared" si="14"/>
        <v>0</v>
      </c>
      <c r="H68" s="153">
        <f t="shared" si="15"/>
        <v>0</v>
      </c>
      <c r="I68" s="153">
        <f t="shared" si="16"/>
        <v>0</v>
      </c>
    </row>
    <row r="69" spans="1:9" ht="31.5" x14ac:dyDescent="0.25">
      <c r="A69" s="20" t="s">
        <v>24</v>
      </c>
      <c r="B69" s="3"/>
      <c r="C69" s="3"/>
      <c r="D69" s="3"/>
      <c r="E69" s="3"/>
      <c r="F69" s="153">
        <f t="shared" si="13"/>
        <v>0</v>
      </c>
      <c r="G69" s="153">
        <f t="shared" si="14"/>
        <v>0</v>
      </c>
      <c r="H69" s="153">
        <f t="shared" si="15"/>
        <v>0</v>
      </c>
      <c r="I69" s="153">
        <f t="shared" si="16"/>
        <v>0</v>
      </c>
    </row>
    <row r="70" spans="1:9" x14ac:dyDescent="0.25">
      <c r="A70" s="20" t="s">
        <v>25</v>
      </c>
      <c r="B70" s="3"/>
      <c r="C70" s="3"/>
      <c r="D70" s="3"/>
      <c r="E70" s="3"/>
      <c r="F70" s="153">
        <f t="shared" si="13"/>
        <v>0</v>
      </c>
      <c r="G70" s="153">
        <f t="shared" si="14"/>
        <v>0</v>
      </c>
      <c r="H70" s="153">
        <f t="shared" si="15"/>
        <v>0</v>
      </c>
      <c r="I70" s="153">
        <f t="shared" si="16"/>
        <v>0</v>
      </c>
    </row>
    <row r="71" spans="1:9" x14ac:dyDescent="0.25">
      <c r="A71" s="20" t="s">
        <v>26</v>
      </c>
      <c r="B71" s="3"/>
      <c r="C71" s="3"/>
      <c r="D71" s="3"/>
      <c r="E71" s="3"/>
      <c r="F71" s="153">
        <f t="shared" si="13"/>
        <v>0</v>
      </c>
      <c r="G71" s="153">
        <f t="shared" si="14"/>
        <v>0</v>
      </c>
      <c r="H71" s="153">
        <f t="shared" si="15"/>
        <v>0</v>
      </c>
      <c r="I71" s="153">
        <f t="shared" si="16"/>
        <v>0</v>
      </c>
    </row>
    <row r="72" spans="1:9" x14ac:dyDescent="0.25">
      <c r="A72" s="20" t="s">
        <v>27</v>
      </c>
      <c r="B72" s="3"/>
      <c r="C72" s="3"/>
      <c r="D72" s="3"/>
      <c r="E72" s="3"/>
      <c r="F72" s="153">
        <f t="shared" si="13"/>
        <v>0</v>
      </c>
      <c r="G72" s="153">
        <f t="shared" si="14"/>
        <v>0</v>
      </c>
      <c r="H72" s="153">
        <f t="shared" si="15"/>
        <v>0</v>
      </c>
      <c r="I72" s="153">
        <f t="shared" si="16"/>
        <v>0</v>
      </c>
    </row>
    <row r="73" spans="1:9" x14ac:dyDescent="0.25">
      <c r="A73" s="20" t="s">
        <v>28</v>
      </c>
      <c r="B73" s="33"/>
      <c r="C73" s="33"/>
      <c r="D73" s="33"/>
      <c r="E73" s="33"/>
      <c r="F73" s="153">
        <f t="shared" si="13"/>
        <v>0</v>
      </c>
      <c r="G73" s="153">
        <f t="shared" si="14"/>
        <v>0</v>
      </c>
      <c r="H73" s="153">
        <f t="shared" si="15"/>
        <v>0</v>
      </c>
      <c r="I73" s="153">
        <f t="shared" si="16"/>
        <v>0</v>
      </c>
    </row>
    <row r="74" spans="1:9" x14ac:dyDescent="0.25">
      <c r="A74" s="20" t="s">
        <v>29</v>
      </c>
      <c r="B74" s="34"/>
      <c r="C74" s="33"/>
      <c r="D74" s="33"/>
      <c r="E74" s="33"/>
      <c r="F74" s="153">
        <f t="shared" si="13"/>
        <v>0</v>
      </c>
      <c r="G74" s="153">
        <f t="shared" si="14"/>
        <v>0</v>
      </c>
      <c r="H74" s="153">
        <f t="shared" si="15"/>
        <v>0</v>
      </c>
      <c r="I74" s="153">
        <f t="shared" si="16"/>
        <v>0</v>
      </c>
    </row>
    <row r="75" spans="1:9" ht="31.5" x14ac:dyDescent="0.25">
      <c r="A75" s="20" t="s">
        <v>30</v>
      </c>
      <c r="B75" s="3"/>
      <c r="C75" s="3"/>
      <c r="D75" s="3"/>
      <c r="E75" s="3"/>
      <c r="F75" s="153">
        <f t="shared" si="13"/>
        <v>0</v>
      </c>
      <c r="G75" s="153">
        <f t="shared" si="14"/>
        <v>0</v>
      </c>
      <c r="H75" s="153">
        <f t="shared" si="15"/>
        <v>0</v>
      </c>
      <c r="I75" s="153">
        <f t="shared" si="16"/>
        <v>0</v>
      </c>
    </row>
    <row r="76" spans="1:9" x14ac:dyDescent="0.25">
      <c r="A76" s="20" t="s">
        <v>31</v>
      </c>
      <c r="B76" s="3"/>
      <c r="C76" s="3"/>
      <c r="D76" s="3"/>
      <c r="E76" s="3"/>
      <c r="F76" s="153">
        <f t="shared" si="13"/>
        <v>0</v>
      </c>
      <c r="G76" s="153">
        <f t="shared" si="14"/>
        <v>0</v>
      </c>
      <c r="H76" s="153">
        <f t="shared" si="15"/>
        <v>0</v>
      </c>
      <c r="I76" s="153">
        <f t="shared" si="16"/>
        <v>0</v>
      </c>
    </row>
    <row r="77" spans="1:9" ht="47.25" x14ac:dyDescent="0.25">
      <c r="A77" s="20" t="s">
        <v>32</v>
      </c>
      <c r="B77" s="3"/>
      <c r="C77" s="3"/>
      <c r="D77" s="3"/>
      <c r="E77" s="3"/>
      <c r="F77" s="153">
        <f t="shared" ref="F77:G87" si="17">+IFERROR(B77/(C15+C46),0)*100</f>
        <v>0</v>
      </c>
      <c r="G77" s="153">
        <f t="shared" si="17"/>
        <v>0</v>
      </c>
      <c r="H77" s="153">
        <f t="shared" si="15"/>
        <v>0</v>
      </c>
      <c r="I77" s="153">
        <f t="shared" si="16"/>
        <v>0</v>
      </c>
    </row>
    <row r="78" spans="1:9" x14ac:dyDescent="0.25">
      <c r="A78" s="20" t="s">
        <v>33</v>
      </c>
      <c r="B78" s="3"/>
      <c r="C78" s="3"/>
      <c r="D78" s="3"/>
      <c r="E78" s="3"/>
      <c r="F78" s="153">
        <f t="shared" si="17"/>
        <v>0</v>
      </c>
      <c r="G78" s="153">
        <f t="shared" si="17"/>
        <v>0</v>
      </c>
      <c r="H78" s="153">
        <f t="shared" ref="H78:H93" si="18">+IFERROR(D78/(E16+E47),0)*100</f>
        <v>0</v>
      </c>
      <c r="I78" s="153">
        <f t="shared" ref="I78:I93" si="19">+IFERROR(E78/(F16+F47),0)*100</f>
        <v>0</v>
      </c>
    </row>
    <row r="79" spans="1:9" x14ac:dyDescent="0.25">
      <c r="A79" s="20" t="s">
        <v>34</v>
      </c>
      <c r="B79" s="3"/>
      <c r="C79" s="3"/>
      <c r="D79" s="3"/>
      <c r="E79" s="3"/>
      <c r="F79" s="153">
        <f t="shared" si="17"/>
        <v>0</v>
      </c>
      <c r="G79" s="153">
        <f t="shared" si="17"/>
        <v>0</v>
      </c>
      <c r="H79" s="153">
        <f t="shared" si="18"/>
        <v>0</v>
      </c>
      <c r="I79" s="153">
        <f t="shared" si="19"/>
        <v>0</v>
      </c>
    </row>
    <row r="80" spans="1:9" x14ac:dyDescent="0.25">
      <c r="A80" s="20" t="s">
        <v>35</v>
      </c>
      <c r="B80" s="3"/>
      <c r="C80" s="3"/>
      <c r="D80" s="3"/>
      <c r="E80" s="3"/>
      <c r="F80" s="153">
        <f t="shared" si="17"/>
        <v>0</v>
      </c>
      <c r="G80" s="153">
        <f t="shared" si="17"/>
        <v>0</v>
      </c>
      <c r="H80" s="153">
        <f t="shared" si="18"/>
        <v>0</v>
      </c>
      <c r="I80" s="153">
        <f t="shared" si="19"/>
        <v>0</v>
      </c>
    </row>
    <row r="81" spans="1:9" x14ac:dyDescent="0.25">
      <c r="A81" s="20" t="s">
        <v>36</v>
      </c>
      <c r="B81" s="3"/>
      <c r="C81" s="3"/>
      <c r="D81" s="3"/>
      <c r="E81" s="3"/>
      <c r="F81" s="153">
        <f t="shared" si="17"/>
        <v>0</v>
      </c>
      <c r="G81" s="153">
        <f t="shared" si="17"/>
        <v>0</v>
      </c>
      <c r="H81" s="153">
        <f t="shared" si="18"/>
        <v>0</v>
      </c>
      <c r="I81" s="153">
        <f t="shared" si="19"/>
        <v>0</v>
      </c>
    </row>
    <row r="82" spans="1:9" x14ac:dyDescent="0.25">
      <c r="A82" s="20" t="s">
        <v>37</v>
      </c>
      <c r="B82" s="3"/>
      <c r="C82" s="3"/>
      <c r="D82" s="3"/>
      <c r="E82" s="3"/>
      <c r="F82" s="153">
        <f t="shared" si="17"/>
        <v>0</v>
      </c>
      <c r="G82" s="153">
        <f t="shared" si="17"/>
        <v>0</v>
      </c>
      <c r="H82" s="153">
        <f t="shared" si="18"/>
        <v>0</v>
      </c>
      <c r="I82" s="153">
        <f t="shared" si="19"/>
        <v>0</v>
      </c>
    </row>
    <row r="83" spans="1:9" x14ac:dyDescent="0.25">
      <c r="A83" s="20" t="s">
        <v>38</v>
      </c>
      <c r="B83" s="3"/>
      <c r="C83" s="3"/>
      <c r="D83" s="3"/>
      <c r="E83" s="3"/>
      <c r="F83" s="153">
        <f t="shared" si="17"/>
        <v>0</v>
      </c>
      <c r="G83" s="153">
        <f t="shared" si="17"/>
        <v>0</v>
      </c>
      <c r="H83" s="153">
        <f t="shared" si="18"/>
        <v>0</v>
      </c>
      <c r="I83" s="153">
        <f t="shared" si="19"/>
        <v>0</v>
      </c>
    </row>
    <row r="84" spans="1:9" x14ac:dyDescent="0.25">
      <c r="A84" s="20" t="s">
        <v>39</v>
      </c>
      <c r="B84" s="3"/>
      <c r="C84" s="3"/>
      <c r="D84" s="3"/>
      <c r="E84" s="3"/>
      <c r="F84" s="153">
        <f t="shared" si="17"/>
        <v>0</v>
      </c>
      <c r="G84" s="153">
        <f t="shared" si="17"/>
        <v>0</v>
      </c>
      <c r="H84" s="153">
        <f t="shared" si="18"/>
        <v>0</v>
      </c>
      <c r="I84" s="153">
        <f t="shared" si="19"/>
        <v>0</v>
      </c>
    </row>
    <row r="85" spans="1:9" x14ac:dyDescent="0.25">
      <c r="A85" s="20" t="s">
        <v>40</v>
      </c>
      <c r="B85" s="3"/>
      <c r="C85" s="3"/>
      <c r="D85" s="3"/>
      <c r="E85" s="3"/>
      <c r="F85" s="153">
        <f t="shared" si="17"/>
        <v>0</v>
      </c>
      <c r="G85" s="153">
        <f t="shared" si="17"/>
        <v>0</v>
      </c>
      <c r="H85" s="153">
        <f t="shared" si="18"/>
        <v>0</v>
      </c>
      <c r="I85" s="153">
        <f t="shared" si="19"/>
        <v>0</v>
      </c>
    </row>
    <row r="86" spans="1:9" x14ac:dyDescent="0.25">
      <c r="A86" s="20" t="s">
        <v>41</v>
      </c>
      <c r="B86" s="3"/>
      <c r="C86" s="3"/>
      <c r="D86" s="3"/>
      <c r="E86" s="3"/>
      <c r="F86" s="153">
        <f t="shared" si="17"/>
        <v>0</v>
      </c>
      <c r="G86" s="153">
        <f t="shared" si="17"/>
        <v>0</v>
      </c>
      <c r="H86" s="153">
        <f t="shared" si="18"/>
        <v>0</v>
      </c>
      <c r="I86" s="153">
        <f t="shared" si="19"/>
        <v>0</v>
      </c>
    </row>
    <row r="87" spans="1:9" x14ac:dyDescent="0.25">
      <c r="A87" s="20" t="s">
        <v>42</v>
      </c>
      <c r="B87" s="3"/>
      <c r="C87" s="3"/>
      <c r="D87" s="3"/>
      <c r="E87" s="3"/>
      <c r="F87" s="153">
        <f t="shared" si="17"/>
        <v>0</v>
      </c>
      <c r="G87" s="153">
        <f t="shared" si="17"/>
        <v>0</v>
      </c>
      <c r="H87" s="153">
        <f t="shared" si="18"/>
        <v>0</v>
      </c>
      <c r="I87" s="153">
        <f t="shared" si="19"/>
        <v>0</v>
      </c>
    </row>
    <row r="88" spans="1:9" x14ac:dyDescent="0.25">
      <c r="A88" s="20" t="s">
        <v>43</v>
      </c>
      <c r="B88" s="3"/>
      <c r="C88" s="3"/>
      <c r="D88" s="3"/>
      <c r="E88" s="3"/>
      <c r="F88" s="153">
        <f t="shared" ref="F88:G93" si="20">+IFERROR(B88/(C26+C57),0)*100</f>
        <v>0</v>
      </c>
      <c r="G88" s="153">
        <f t="shared" si="20"/>
        <v>0</v>
      </c>
      <c r="H88" s="153">
        <f t="shared" si="18"/>
        <v>0</v>
      </c>
      <c r="I88" s="153">
        <f t="shared" si="19"/>
        <v>0</v>
      </c>
    </row>
    <row r="89" spans="1:9" x14ac:dyDescent="0.25">
      <c r="A89" s="20" t="s">
        <v>44</v>
      </c>
      <c r="B89" s="3"/>
      <c r="C89" s="3"/>
      <c r="D89" s="3"/>
      <c r="E89" s="3"/>
      <c r="F89" s="153">
        <f t="shared" si="20"/>
        <v>0</v>
      </c>
      <c r="G89" s="153">
        <f t="shared" si="20"/>
        <v>0</v>
      </c>
      <c r="H89" s="153">
        <f t="shared" si="18"/>
        <v>0</v>
      </c>
      <c r="I89" s="153">
        <f t="shared" si="19"/>
        <v>0</v>
      </c>
    </row>
    <row r="90" spans="1:9" x14ac:dyDescent="0.25">
      <c r="A90" s="20" t="s">
        <v>45</v>
      </c>
      <c r="B90" s="3"/>
      <c r="C90" s="3"/>
      <c r="D90" s="3"/>
      <c r="E90" s="3"/>
      <c r="F90" s="153">
        <f t="shared" si="20"/>
        <v>0</v>
      </c>
      <c r="G90" s="153">
        <f t="shared" si="20"/>
        <v>0</v>
      </c>
      <c r="H90" s="153">
        <f t="shared" si="18"/>
        <v>0</v>
      </c>
      <c r="I90" s="153">
        <f t="shared" si="19"/>
        <v>0</v>
      </c>
    </row>
    <row r="91" spans="1:9" x14ac:dyDescent="0.25">
      <c r="A91" s="20" t="s">
        <v>46</v>
      </c>
      <c r="B91" s="3"/>
      <c r="C91" s="3"/>
      <c r="D91" s="3"/>
      <c r="E91" s="3"/>
      <c r="F91" s="153">
        <f t="shared" si="20"/>
        <v>0</v>
      </c>
      <c r="G91" s="153">
        <f t="shared" si="20"/>
        <v>0</v>
      </c>
      <c r="H91" s="153">
        <f t="shared" si="18"/>
        <v>0</v>
      </c>
      <c r="I91" s="153">
        <f t="shared" si="19"/>
        <v>0</v>
      </c>
    </row>
    <row r="92" spans="1:9" ht="31.5" x14ac:dyDescent="0.25">
      <c r="A92" s="34" t="s">
        <v>47</v>
      </c>
      <c r="B92" s="3"/>
      <c r="C92" s="3"/>
      <c r="D92" s="3"/>
      <c r="E92" s="3"/>
      <c r="F92" s="153">
        <f t="shared" si="20"/>
        <v>0</v>
      </c>
      <c r="G92" s="153">
        <f t="shared" si="20"/>
        <v>0</v>
      </c>
      <c r="H92" s="153">
        <f t="shared" si="18"/>
        <v>0</v>
      </c>
      <c r="I92" s="153">
        <f t="shared" si="19"/>
        <v>0</v>
      </c>
    </row>
    <row r="93" spans="1:9" x14ac:dyDescent="0.25">
      <c r="A93" s="149" t="s">
        <v>57</v>
      </c>
      <c r="B93" s="62">
        <f>SUM(B66:B92)</f>
        <v>275</v>
      </c>
      <c r="C93" s="62">
        <f>SUM(C66:C92)</f>
        <v>0</v>
      </c>
      <c r="D93" s="62">
        <f>SUM(D66:D92)</f>
        <v>275</v>
      </c>
      <c r="E93" s="62">
        <f>SUM(E66:E92)</f>
        <v>213</v>
      </c>
      <c r="F93" s="153">
        <f t="shared" si="20"/>
        <v>77.903682719546737</v>
      </c>
      <c r="G93" s="153">
        <f t="shared" si="20"/>
        <v>0</v>
      </c>
      <c r="H93" s="153">
        <f t="shared" si="18"/>
        <v>77.903682719546737</v>
      </c>
      <c r="I93" s="153">
        <f t="shared" si="19"/>
        <v>77.737226277372258</v>
      </c>
    </row>
    <row r="94" spans="1:9" x14ac:dyDescent="0.25">
      <c r="A94" s="25"/>
      <c r="B94" s="8"/>
      <c r="C94" s="8"/>
      <c r="E94" s="8"/>
      <c r="I94" s="8"/>
    </row>
    <row r="95" spans="1:9" ht="16.5" thickBot="1" x14ac:dyDescent="0.3">
      <c r="A95" s="136" t="s">
        <v>127</v>
      </c>
      <c r="B95" s="7"/>
      <c r="C95" s="7"/>
      <c r="D95" s="7"/>
      <c r="E95" s="7"/>
    </row>
    <row r="96" spans="1:9" ht="63.75" thickBot="1" x14ac:dyDescent="0.3">
      <c r="A96" s="102" t="s">
        <v>69</v>
      </c>
      <c r="B96" s="103" t="s">
        <v>61</v>
      </c>
      <c r="C96" s="104" t="s">
        <v>62</v>
      </c>
      <c r="D96" s="104" t="s">
        <v>63</v>
      </c>
      <c r="E96" s="104" t="s">
        <v>64</v>
      </c>
      <c r="F96" s="105" t="s">
        <v>144</v>
      </c>
      <c r="G96" s="105" t="s">
        <v>145</v>
      </c>
      <c r="H96" s="105" t="s">
        <v>146</v>
      </c>
      <c r="I96" s="106" t="s">
        <v>147</v>
      </c>
    </row>
    <row r="97" spans="1:9" ht="31.5" x14ac:dyDescent="0.25">
      <c r="A97" s="88" t="s">
        <v>21</v>
      </c>
      <c r="B97" s="89">
        <v>20</v>
      </c>
      <c r="C97" s="89"/>
      <c r="D97" s="89">
        <v>20</v>
      </c>
      <c r="E97" s="89">
        <v>19</v>
      </c>
      <c r="F97" s="152">
        <f>+IFERROR(B97/(C4+C35),0)*100</f>
        <v>5.6657223796034</v>
      </c>
      <c r="G97" s="152">
        <f>+IFERROR(C97/(D4+D35),0)*100</f>
        <v>0</v>
      </c>
      <c r="H97" s="152">
        <f>+IFERROR(D97/(E4+E35),0)*100</f>
        <v>5.6657223796034</v>
      </c>
      <c r="I97" s="152">
        <f>+IFERROR(E97/(F4+F35),0)*100</f>
        <v>6.9343065693430654</v>
      </c>
    </row>
    <row r="98" spans="1:9" x14ac:dyDescent="0.25">
      <c r="A98" s="20" t="s">
        <v>22</v>
      </c>
      <c r="B98" s="3"/>
      <c r="C98" s="3"/>
      <c r="D98" s="3"/>
      <c r="E98" s="3"/>
      <c r="F98" s="153">
        <f t="shared" ref="F98:F110" si="21">+IFERROR(B98/(C5+C36),0)*100</f>
        <v>0</v>
      </c>
      <c r="G98" s="153">
        <f t="shared" ref="G98:G111" si="22">+IFERROR(C98/(D5+D36),0)*100</f>
        <v>0</v>
      </c>
      <c r="H98" s="153">
        <f t="shared" ref="H98:H111" si="23">+IFERROR(D98/(E5+E36),0)*100</f>
        <v>0</v>
      </c>
      <c r="I98" s="153">
        <f t="shared" ref="I98:I111" si="24">+IFERROR(E98/(F5+F36),0)*100</f>
        <v>0</v>
      </c>
    </row>
    <row r="99" spans="1:9" x14ac:dyDescent="0.25">
      <c r="A99" s="20" t="s">
        <v>23</v>
      </c>
      <c r="B99" s="3"/>
      <c r="C99" s="3"/>
      <c r="D99" s="3"/>
      <c r="E99" s="3"/>
      <c r="F99" s="153">
        <f t="shared" si="21"/>
        <v>0</v>
      </c>
      <c r="G99" s="153">
        <f t="shared" si="22"/>
        <v>0</v>
      </c>
      <c r="H99" s="153">
        <f t="shared" si="23"/>
        <v>0</v>
      </c>
      <c r="I99" s="153">
        <f t="shared" si="24"/>
        <v>0</v>
      </c>
    </row>
    <row r="100" spans="1:9" ht="31.5" x14ac:dyDescent="0.25">
      <c r="A100" s="20" t="s">
        <v>24</v>
      </c>
      <c r="B100" s="3"/>
      <c r="C100" s="3"/>
      <c r="D100" s="3"/>
      <c r="E100" s="3"/>
      <c r="F100" s="153">
        <f t="shared" si="21"/>
        <v>0</v>
      </c>
      <c r="G100" s="153">
        <f t="shared" si="22"/>
        <v>0</v>
      </c>
      <c r="H100" s="153">
        <f t="shared" si="23"/>
        <v>0</v>
      </c>
      <c r="I100" s="153">
        <f t="shared" si="24"/>
        <v>0</v>
      </c>
    </row>
    <row r="101" spans="1:9" x14ac:dyDescent="0.25">
      <c r="A101" s="20" t="s">
        <v>25</v>
      </c>
      <c r="B101" s="3"/>
      <c r="C101" s="3"/>
      <c r="D101" s="3"/>
      <c r="E101" s="3"/>
      <c r="F101" s="153">
        <f t="shared" si="21"/>
        <v>0</v>
      </c>
      <c r="G101" s="153">
        <f t="shared" si="22"/>
        <v>0</v>
      </c>
      <c r="H101" s="153">
        <f t="shared" si="23"/>
        <v>0</v>
      </c>
      <c r="I101" s="153">
        <f t="shared" si="24"/>
        <v>0</v>
      </c>
    </row>
    <row r="102" spans="1:9" x14ac:dyDescent="0.25">
      <c r="A102" s="20" t="s">
        <v>26</v>
      </c>
      <c r="B102" s="3"/>
      <c r="C102" s="3"/>
      <c r="D102" s="3"/>
      <c r="E102" s="3"/>
      <c r="F102" s="153">
        <f t="shared" si="21"/>
        <v>0</v>
      </c>
      <c r="G102" s="153">
        <f t="shared" si="22"/>
        <v>0</v>
      </c>
      <c r="H102" s="153">
        <f t="shared" si="23"/>
        <v>0</v>
      </c>
      <c r="I102" s="153">
        <f t="shared" si="24"/>
        <v>0</v>
      </c>
    </row>
    <row r="103" spans="1:9" x14ac:dyDescent="0.25">
      <c r="A103" s="20" t="s">
        <v>27</v>
      </c>
      <c r="B103" s="3"/>
      <c r="C103" s="3"/>
      <c r="D103" s="3"/>
      <c r="E103" s="3"/>
      <c r="F103" s="153">
        <f t="shared" si="21"/>
        <v>0</v>
      </c>
      <c r="G103" s="153">
        <f t="shared" si="22"/>
        <v>0</v>
      </c>
      <c r="H103" s="153">
        <f t="shared" si="23"/>
        <v>0</v>
      </c>
      <c r="I103" s="153">
        <f t="shared" si="24"/>
        <v>0</v>
      </c>
    </row>
    <row r="104" spans="1:9" x14ac:dyDescent="0.25">
      <c r="A104" s="20" t="s">
        <v>28</v>
      </c>
      <c r="B104" s="3"/>
      <c r="C104" s="3"/>
      <c r="D104" s="3"/>
      <c r="E104" s="3"/>
      <c r="F104" s="153">
        <f t="shared" si="21"/>
        <v>0</v>
      </c>
      <c r="G104" s="153">
        <f t="shared" si="22"/>
        <v>0</v>
      </c>
      <c r="H104" s="153">
        <f t="shared" si="23"/>
        <v>0</v>
      </c>
      <c r="I104" s="153">
        <f t="shared" si="24"/>
        <v>0</v>
      </c>
    </row>
    <row r="105" spans="1:9" x14ac:dyDescent="0.25">
      <c r="A105" s="20" t="s">
        <v>29</v>
      </c>
      <c r="B105" s="3"/>
      <c r="C105" s="3"/>
      <c r="D105" s="3"/>
      <c r="E105" s="3"/>
      <c r="F105" s="153">
        <f t="shared" si="21"/>
        <v>0</v>
      </c>
      <c r="G105" s="153">
        <f t="shared" si="22"/>
        <v>0</v>
      </c>
      <c r="H105" s="153">
        <f t="shared" si="23"/>
        <v>0</v>
      </c>
      <c r="I105" s="153">
        <f t="shared" si="24"/>
        <v>0</v>
      </c>
    </row>
    <row r="106" spans="1:9" ht="31.5" x14ac:dyDescent="0.25">
      <c r="A106" s="20" t="s">
        <v>30</v>
      </c>
      <c r="B106" s="3"/>
      <c r="C106" s="3"/>
      <c r="D106" s="3"/>
      <c r="E106" s="3"/>
      <c r="F106" s="153">
        <f t="shared" si="21"/>
        <v>0</v>
      </c>
      <c r="G106" s="153">
        <f t="shared" si="22"/>
        <v>0</v>
      </c>
      <c r="H106" s="153">
        <f t="shared" si="23"/>
        <v>0</v>
      </c>
      <c r="I106" s="153">
        <f t="shared" si="24"/>
        <v>0</v>
      </c>
    </row>
    <row r="107" spans="1:9" x14ac:dyDescent="0.25">
      <c r="A107" s="20" t="s">
        <v>31</v>
      </c>
      <c r="B107" s="3"/>
      <c r="C107" s="3"/>
      <c r="D107" s="3"/>
      <c r="E107" s="3"/>
      <c r="F107" s="153">
        <f t="shared" si="21"/>
        <v>0</v>
      </c>
      <c r="G107" s="153">
        <f t="shared" si="22"/>
        <v>0</v>
      </c>
      <c r="H107" s="153">
        <f t="shared" si="23"/>
        <v>0</v>
      </c>
      <c r="I107" s="153">
        <f t="shared" si="24"/>
        <v>0</v>
      </c>
    </row>
    <row r="108" spans="1:9" ht="47.25" x14ac:dyDescent="0.25">
      <c r="A108" s="20" t="s">
        <v>32</v>
      </c>
      <c r="B108" s="3"/>
      <c r="C108" s="3"/>
      <c r="D108" s="3"/>
      <c r="E108" s="3"/>
      <c r="F108" s="153">
        <f t="shared" si="21"/>
        <v>0</v>
      </c>
      <c r="G108" s="153">
        <f t="shared" si="22"/>
        <v>0</v>
      </c>
      <c r="H108" s="153">
        <f t="shared" si="23"/>
        <v>0</v>
      </c>
      <c r="I108" s="153">
        <f t="shared" si="24"/>
        <v>0</v>
      </c>
    </row>
    <row r="109" spans="1:9" x14ac:dyDescent="0.25">
      <c r="A109" s="20" t="s">
        <v>33</v>
      </c>
      <c r="B109" s="3"/>
      <c r="C109" s="3"/>
      <c r="D109" s="3"/>
      <c r="E109" s="3"/>
      <c r="F109" s="153">
        <f t="shared" si="21"/>
        <v>0</v>
      </c>
      <c r="G109" s="153">
        <f t="shared" si="22"/>
        <v>0</v>
      </c>
      <c r="H109" s="153">
        <f t="shared" si="23"/>
        <v>0</v>
      </c>
      <c r="I109" s="153">
        <f t="shared" si="24"/>
        <v>0</v>
      </c>
    </row>
    <row r="110" spans="1:9" x14ac:dyDescent="0.25">
      <c r="A110" s="20" t="s">
        <v>34</v>
      </c>
      <c r="B110" s="3"/>
      <c r="C110" s="3"/>
      <c r="D110" s="3"/>
      <c r="E110" s="3"/>
      <c r="F110" s="153">
        <f t="shared" si="21"/>
        <v>0</v>
      </c>
      <c r="G110" s="153">
        <f t="shared" si="22"/>
        <v>0</v>
      </c>
      <c r="H110" s="153">
        <f t="shared" si="23"/>
        <v>0</v>
      </c>
      <c r="I110" s="153">
        <f t="shared" si="24"/>
        <v>0</v>
      </c>
    </row>
    <row r="111" spans="1:9" x14ac:dyDescent="0.25">
      <c r="A111" s="20" t="s">
        <v>35</v>
      </c>
      <c r="B111" s="3"/>
      <c r="C111" s="3"/>
      <c r="D111" s="3"/>
      <c r="E111" s="3"/>
      <c r="F111" s="153">
        <f>+IFERROR(B111/(C18+C49),0)*100</f>
        <v>0</v>
      </c>
      <c r="G111" s="153">
        <f t="shared" si="22"/>
        <v>0</v>
      </c>
      <c r="H111" s="153">
        <f t="shared" si="23"/>
        <v>0</v>
      </c>
      <c r="I111" s="153">
        <f t="shared" si="24"/>
        <v>0</v>
      </c>
    </row>
    <row r="112" spans="1:9" x14ac:dyDescent="0.25">
      <c r="A112" s="20" t="s">
        <v>36</v>
      </c>
      <c r="B112" s="3"/>
      <c r="C112" s="3"/>
      <c r="D112" s="3"/>
      <c r="E112" s="3"/>
      <c r="F112" s="153">
        <f t="shared" ref="F112:F124" si="25">+IFERROR(B112/(C19+C50),0)*100</f>
        <v>0</v>
      </c>
      <c r="G112" s="153">
        <f t="shared" ref="G112:G124" si="26">+IFERROR(C112/(D19+D50),0)*100</f>
        <v>0</v>
      </c>
      <c r="H112" s="153">
        <f t="shared" ref="H112:H124" si="27">+IFERROR(D112/(E19+E50),0)*100</f>
        <v>0</v>
      </c>
      <c r="I112" s="153">
        <f t="shared" ref="I112:I124" si="28">+IFERROR(E112/(F19+F50),0)*100</f>
        <v>0</v>
      </c>
    </row>
    <row r="113" spans="1:9" x14ac:dyDescent="0.25">
      <c r="A113" s="20" t="s">
        <v>37</v>
      </c>
      <c r="B113" s="3"/>
      <c r="C113" s="3"/>
      <c r="D113" s="3"/>
      <c r="E113" s="3"/>
      <c r="F113" s="153">
        <f t="shared" si="25"/>
        <v>0</v>
      </c>
      <c r="G113" s="153">
        <f t="shared" si="26"/>
        <v>0</v>
      </c>
      <c r="H113" s="153">
        <f t="shared" si="27"/>
        <v>0</v>
      </c>
      <c r="I113" s="153">
        <f t="shared" si="28"/>
        <v>0</v>
      </c>
    </row>
    <row r="114" spans="1:9" x14ac:dyDescent="0.25">
      <c r="A114" s="20" t="s">
        <v>38</v>
      </c>
      <c r="B114" s="3"/>
      <c r="C114" s="3"/>
      <c r="D114" s="3"/>
      <c r="E114" s="3"/>
      <c r="F114" s="153">
        <f t="shared" si="25"/>
        <v>0</v>
      </c>
      <c r="G114" s="153">
        <f t="shared" si="26"/>
        <v>0</v>
      </c>
      <c r="H114" s="153">
        <f t="shared" si="27"/>
        <v>0</v>
      </c>
      <c r="I114" s="153">
        <f t="shared" si="28"/>
        <v>0</v>
      </c>
    </row>
    <row r="115" spans="1:9" x14ac:dyDescent="0.25">
      <c r="A115" s="20" t="s">
        <v>39</v>
      </c>
      <c r="B115" s="3"/>
      <c r="C115" s="3"/>
      <c r="D115" s="3"/>
      <c r="E115" s="3"/>
      <c r="F115" s="153">
        <f t="shared" si="25"/>
        <v>0</v>
      </c>
      <c r="G115" s="153">
        <f t="shared" si="26"/>
        <v>0</v>
      </c>
      <c r="H115" s="153">
        <f t="shared" si="27"/>
        <v>0</v>
      </c>
      <c r="I115" s="153">
        <f t="shared" si="28"/>
        <v>0</v>
      </c>
    </row>
    <row r="116" spans="1:9" x14ac:dyDescent="0.25">
      <c r="A116" s="20" t="s">
        <v>40</v>
      </c>
      <c r="B116" s="3"/>
      <c r="C116" s="3"/>
      <c r="D116" s="3"/>
      <c r="E116" s="3"/>
      <c r="F116" s="153">
        <f t="shared" si="25"/>
        <v>0</v>
      </c>
      <c r="G116" s="153">
        <f t="shared" si="26"/>
        <v>0</v>
      </c>
      <c r="H116" s="153">
        <f t="shared" si="27"/>
        <v>0</v>
      </c>
      <c r="I116" s="153">
        <f t="shared" si="28"/>
        <v>0</v>
      </c>
    </row>
    <row r="117" spans="1:9" x14ac:dyDescent="0.25">
      <c r="A117" s="20" t="s">
        <v>41</v>
      </c>
      <c r="B117" s="3"/>
      <c r="C117" s="3"/>
      <c r="D117" s="3"/>
      <c r="E117" s="3"/>
      <c r="F117" s="153">
        <f t="shared" si="25"/>
        <v>0</v>
      </c>
      <c r="G117" s="153">
        <f t="shared" si="26"/>
        <v>0</v>
      </c>
      <c r="H117" s="153">
        <f t="shared" si="27"/>
        <v>0</v>
      </c>
      <c r="I117" s="153">
        <f t="shared" si="28"/>
        <v>0</v>
      </c>
    </row>
    <row r="118" spans="1:9" x14ac:dyDescent="0.25">
      <c r="A118" s="20" t="s">
        <v>42</v>
      </c>
      <c r="B118" s="3"/>
      <c r="C118" s="3"/>
      <c r="D118" s="3"/>
      <c r="E118" s="3"/>
      <c r="F118" s="153">
        <f t="shared" si="25"/>
        <v>0</v>
      </c>
      <c r="G118" s="153">
        <f t="shared" si="26"/>
        <v>0</v>
      </c>
      <c r="H118" s="153">
        <f t="shared" si="27"/>
        <v>0</v>
      </c>
      <c r="I118" s="153">
        <f t="shared" si="28"/>
        <v>0</v>
      </c>
    </row>
    <row r="119" spans="1:9" x14ac:dyDescent="0.25">
      <c r="A119" s="20" t="s">
        <v>43</v>
      </c>
      <c r="B119" s="3"/>
      <c r="C119" s="3"/>
      <c r="D119" s="3"/>
      <c r="E119" s="3"/>
      <c r="F119" s="153">
        <f t="shared" si="25"/>
        <v>0</v>
      </c>
      <c r="G119" s="153">
        <f t="shared" si="26"/>
        <v>0</v>
      </c>
      <c r="H119" s="153">
        <f t="shared" si="27"/>
        <v>0</v>
      </c>
      <c r="I119" s="153">
        <f t="shared" si="28"/>
        <v>0</v>
      </c>
    </row>
    <row r="120" spans="1:9" x14ac:dyDescent="0.25">
      <c r="A120" s="20" t="s">
        <v>44</v>
      </c>
      <c r="B120" s="3"/>
      <c r="C120" s="3"/>
      <c r="D120" s="3"/>
      <c r="E120" s="3"/>
      <c r="F120" s="153">
        <f t="shared" si="25"/>
        <v>0</v>
      </c>
      <c r="G120" s="153">
        <f t="shared" si="26"/>
        <v>0</v>
      </c>
      <c r="H120" s="153">
        <f t="shared" si="27"/>
        <v>0</v>
      </c>
      <c r="I120" s="153">
        <f t="shared" si="28"/>
        <v>0</v>
      </c>
    </row>
    <row r="121" spans="1:9" x14ac:dyDescent="0.25">
      <c r="A121" s="20" t="s">
        <v>45</v>
      </c>
      <c r="B121" s="3"/>
      <c r="C121" s="3"/>
      <c r="D121" s="3"/>
      <c r="E121" s="3"/>
      <c r="F121" s="153">
        <f t="shared" si="25"/>
        <v>0</v>
      </c>
      <c r="G121" s="153">
        <f t="shared" si="26"/>
        <v>0</v>
      </c>
      <c r="H121" s="153">
        <f t="shared" si="27"/>
        <v>0</v>
      </c>
      <c r="I121" s="153">
        <f t="shared" si="28"/>
        <v>0</v>
      </c>
    </row>
    <row r="122" spans="1:9" x14ac:dyDescent="0.25">
      <c r="A122" s="20" t="s">
        <v>46</v>
      </c>
      <c r="B122" s="3"/>
      <c r="C122" s="3"/>
      <c r="D122" s="3"/>
      <c r="E122" s="3"/>
      <c r="F122" s="153">
        <f t="shared" si="25"/>
        <v>0</v>
      </c>
      <c r="G122" s="153">
        <f t="shared" si="26"/>
        <v>0</v>
      </c>
      <c r="H122" s="153">
        <f t="shared" si="27"/>
        <v>0</v>
      </c>
      <c r="I122" s="153">
        <f t="shared" si="28"/>
        <v>0</v>
      </c>
    </row>
    <row r="123" spans="1:9" ht="31.5" x14ac:dyDescent="0.25">
      <c r="A123" s="34" t="s">
        <v>47</v>
      </c>
      <c r="B123" s="3"/>
      <c r="C123" s="3"/>
      <c r="D123" s="3"/>
      <c r="E123" s="3"/>
      <c r="F123" s="153">
        <f t="shared" si="25"/>
        <v>0</v>
      </c>
      <c r="G123" s="153">
        <f t="shared" si="26"/>
        <v>0</v>
      </c>
      <c r="H123" s="153">
        <f t="shared" si="27"/>
        <v>0</v>
      </c>
      <c r="I123" s="153">
        <f t="shared" si="28"/>
        <v>0</v>
      </c>
    </row>
    <row r="124" spans="1:9" x14ac:dyDescent="0.25">
      <c r="A124" s="149" t="s">
        <v>57</v>
      </c>
      <c r="B124" s="62">
        <f>SUM(B97:B123)</f>
        <v>20</v>
      </c>
      <c r="C124" s="62">
        <f>SUM(C97:C123)</f>
        <v>0</v>
      </c>
      <c r="D124" s="62">
        <f>SUM(D97:D123)</f>
        <v>20</v>
      </c>
      <c r="E124" s="62">
        <f>SUM(E97:E123)</f>
        <v>19</v>
      </c>
      <c r="F124" s="153">
        <f t="shared" si="25"/>
        <v>5.6657223796034</v>
      </c>
      <c r="G124" s="153">
        <f t="shared" si="26"/>
        <v>0</v>
      </c>
      <c r="H124" s="153">
        <f t="shared" si="27"/>
        <v>5.6657223796034</v>
      </c>
      <c r="I124" s="153">
        <f t="shared" si="28"/>
        <v>6.9343065693430654</v>
      </c>
    </row>
    <row r="125" spans="1:9" x14ac:dyDescent="0.25">
      <c r="A125" s="25"/>
      <c r="B125" s="8"/>
      <c r="C125" s="8"/>
      <c r="D125" s="8"/>
      <c r="I125" s="8"/>
    </row>
    <row r="126" spans="1:9" x14ac:dyDescent="0.25">
      <c r="A126" s="25"/>
      <c r="B126" s="8"/>
      <c r="C126" s="8"/>
      <c r="D126" s="8"/>
      <c r="E126" s="8"/>
    </row>
    <row r="127" spans="1:9" x14ac:dyDescent="0.25">
      <c r="A127" s="25"/>
      <c r="B127" s="8"/>
      <c r="C127" s="8"/>
      <c r="D127" s="8"/>
      <c r="E127" s="8"/>
    </row>
    <row r="128" spans="1:9" x14ac:dyDescent="0.25">
      <c r="A128" s="25"/>
      <c r="B128" s="8"/>
      <c r="C128" s="8"/>
      <c r="D128" s="8"/>
      <c r="E128" s="8"/>
    </row>
    <row r="129" spans="1:5" x14ac:dyDescent="0.25">
      <c r="A129" s="25"/>
      <c r="B129" s="8"/>
      <c r="C129" s="8"/>
      <c r="D129" s="8"/>
      <c r="E129" s="8"/>
    </row>
    <row r="130" spans="1:5" x14ac:dyDescent="0.25">
      <c r="A130" s="25"/>
      <c r="B130" s="8"/>
      <c r="C130" s="8"/>
      <c r="D130" s="8"/>
      <c r="E130" s="8"/>
    </row>
    <row r="131" spans="1:5" x14ac:dyDescent="0.25">
      <c r="A131" s="11"/>
      <c r="B131" s="8"/>
      <c r="C131" s="8"/>
      <c r="D131" s="8"/>
      <c r="E131" s="8"/>
    </row>
    <row r="132" spans="1:5" x14ac:dyDescent="0.25">
      <c r="A132" s="25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zoomScale="60" zoomScaleNormal="100" workbookViewId="0">
      <selection activeCell="F7" sqref="F7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407" t="s">
        <v>274</v>
      </c>
      <c r="B1" s="407"/>
      <c r="C1" s="407"/>
      <c r="D1" s="407"/>
      <c r="E1" s="407"/>
      <c r="F1" s="407"/>
      <c r="G1" s="407"/>
      <c r="H1" s="407"/>
      <c r="I1" s="407"/>
      <c r="J1" s="407"/>
      <c r="K1" s="202"/>
    </row>
    <row r="2" spans="1:12" ht="16.5" thickBot="1" x14ac:dyDescent="0.3">
      <c r="A2" s="400" t="s">
        <v>55</v>
      </c>
      <c r="B2" s="400"/>
      <c r="C2" s="400"/>
      <c r="D2" s="400"/>
      <c r="E2" s="400"/>
      <c r="F2" s="400"/>
      <c r="G2" s="400"/>
      <c r="H2" s="400"/>
      <c r="I2" s="400"/>
      <c r="J2" s="400"/>
      <c r="K2" s="17"/>
      <c r="L2" s="8"/>
    </row>
    <row r="3" spans="1:12" ht="32.25" thickBot="1" x14ac:dyDescent="0.3">
      <c r="A3" s="90" t="s">
        <v>69</v>
      </c>
      <c r="B3" s="91" t="s">
        <v>60</v>
      </c>
      <c r="C3" s="91" t="s">
        <v>61</v>
      </c>
      <c r="D3" s="92" t="s">
        <v>62</v>
      </c>
      <c r="E3" s="92" t="s">
        <v>63</v>
      </c>
      <c r="F3" s="92" t="s">
        <v>64</v>
      </c>
      <c r="G3" s="107" t="s">
        <v>65</v>
      </c>
      <c r="H3" s="107" t="s">
        <v>66</v>
      </c>
      <c r="I3" s="107" t="s">
        <v>67</v>
      </c>
      <c r="J3" s="108" t="s">
        <v>68</v>
      </c>
      <c r="K3" s="17"/>
      <c r="L3" s="8"/>
    </row>
    <row r="4" spans="1:12" ht="31.5" x14ac:dyDescent="0.25">
      <c r="A4" s="88" t="s">
        <v>21</v>
      </c>
      <c r="B4" s="89"/>
      <c r="C4" s="89"/>
      <c r="D4" s="89"/>
      <c r="E4" s="89"/>
      <c r="F4" s="89"/>
      <c r="G4" s="150">
        <f>IFERROR(C4/B4,0)</f>
        <v>0</v>
      </c>
      <c r="H4" s="150">
        <f>IFERROR(E4/D4,0)</f>
        <v>0</v>
      </c>
      <c r="I4" s="150">
        <f>IFERROR(F4/E4,0)</f>
        <v>0</v>
      </c>
      <c r="J4" s="150">
        <f>IFERROR(F4/B4,0)</f>
        <v>0</v>
      </c>
      <c r="K4" s="17"/>
      <c r="L4" s="8"/>
    </row>
    <row r="5" spans="1:12" x14ac:dyDescent="0.25">
      <c r="A5" s="20" t="s">
        <v>22</v>
      </c>
      <c r="B5" s="3"/>
      <c r="C5" s="3"/>
      <c r="D5" s="3"/>
      <c r="E5" s="3"/>
      <c r="F5" s="3"/>
      <c r="G5" s="151">
        <f t="shared" ref="G5:G22" si="0">IFERROR(C5/B5,0)</f>
        <v>0</v>
      </c>
      <c r="H5" s="151">
        <f t="shared" ref="H5:H22" si="1">IFERROR(E5/D5,0)</f>
        <v>0</v>
      </c>
      <c r="I5" s="151">
        <f t="shared" ref="I5:I22" si="2">IFERROR(F5/E5,0)</f>
        <v>0</v>
      </c>
      <c r="J5" s="151">
        <f t="shared" ref="J5:J22" si="3">IFERROR(F5/B5,0)</f>
        <v>0</v>
      </c>
      <c r="K5" s="17"/>
      <c r="L5" s="8"/>
    </row>
    <row r="6" spans="1:12" x14ac:dyDescent="0.25">
      <c r="A6" s="20" t="s">
        <v>23</v>
      </c>
      <c r="B6" s="3"/>
      <c r="C6" s="3"/>
      <c r="D6" s="3"/>
      <c r="E6" s="3"/>
      <c r="F6" s="3"/>
      <c r="G6" s="151">
        <f t="shared" si="0"/>
        <v>0</v>
      </c>
      <c r="H6" s="151">
        <f t="shared" si="1"/>
        <v>0</v>
      </c>
      <c r="I6" s="151">
        <f t="shared" si="2"/>
        <v>0</v>
      </c>
      <c r="J6" s="151">
        <f t="shared" si="3"/>
        <v>0</v>
      </c>
      <c r="K6" s="17"/>
      <c r="L6" s="8"/>
    </row>
    <row r="7" spans="1:12" ht="31.5" x14ac:dyDescent="0.25">
      <c r="A7" s="20" t="s">
        <v>24</v>
      </c>
      <c r="B7" s="3"/>
      <c r="C7" s="3"/>
      <c r="D7" s="3"/>
      <c r="E7" s="3"/>
      <c r="F7" s="3"/>
      <c r="G7" s="151">
        <f t="shared" si="0"/>
        <v>0</v>
      </c>
      <c r="H7" s="151">
        <f t="shared" si="1"/>
        <v>0</v>
      </c>
      <c r="I7" s="151">
        <f t="shared" si="2"/>
        <v>0</v>
      </c>
      <c r="J7" s="151">
        <f t="shared" si="3"/>
        <v>0</v>
      </c>
      <c r="K7" s="17"/>
      <c r="L7" s="8"/>
    </row>
    <row r="8" spans="1:12" x14ac:dyDescent="0.25">
      <c r="A8" s="20" t="s">
        <v>25</v>
      </c>
      <c r="B8" s="3"/>
      <c r="C8" s="3"/>
      <c r="D8" s="3"/>
      <c r="E8" s="3"/>
      <c r="F8" s="3"/>
      <c r="G8" s="151">
        <f t="shared" si="0"/>
        <v>0</v>
      </c>
      <c r="H8" s="151">
        <f t="shared" si="1"/>
        <v>0</v>
      </c>
      <c r="I8" s="151">
        <f t="shared" si="2"/>
        <v>0</v>
      </c>
      <c r="J8" s="151">
        <f t="shared" si="3"/>
        <v>0</v>
      </c>
      <c r="K8" s="17"/>
      <c r="L8" s="8"/>
    </row>
    <row r="9" spans="1:12" x14ac:dyDescent="0.25">
      <c r="A9" s="20" t="s">
        <v>26</v>
      </c>
      <c r="B9" s="3"/>
      <c r="C9" s="3"/>
      <c r="D9" s="3"/>
      <c r="E9" s="3"/>
      <c r="F9" s="3"/>
      <c r="G9" s="151">
        <f t="shared" si="0"/>
        <v>0</v>
      </c>
      <c r="H9" s="151">
        <f t="shared" si="1"/>
        <v>0</v>
      </c>
      <c r="I9" s="151">
        <f t="shared" si="2"/>
        <v>0</v>
      </c>
      <c r="J9" s="151">
        <f t="shared" si="3"/>
        <v>0</v>
      </c>
      <c r="K9" s="17"/>
      <c r="L9" s="8"/>
    </row>
    <row r="10" spans="1:12" x14ac:dyDescent="0.25">
      <c r="A10" s="20" t="s">
        <v>27</v>
      </c>
      <c r="B10" s="3"/>
      <c r="C10" s="3"/>
      <c r="D10" s="3"/>
      <c r="E10" s="3"/>
      <c r="F10" s="3"/>
      <c r="G10" s="151">
        <f t="shared" si="0"/>
        <v>0</v>
      </c>
      <c r="H10" s="151">
        <f t="shared" si="1"/>
        <v>0</v>
      </c>
      <c r="I10" s="151">
        <f t="shared" si="2"/>
        <v>0</v>
      </c>
      <c r="J10" s="151">
        <f t="shared" si="3"/>
        <v>0</v>
      </c>
      <c r="K10" s="17"/>
      <c r="L10" s="8"/>
    </row>
    <row r="11" spans="1:12" x14ac:dyDescent="0.25">
      <c r="A11" s="20" t="s">
        <v>28</v>
      </c>
      <c r="B11" s="3"/>
      <c r="C11" s="3"/>
      <c r="D11" s="3"/>
      <c r="E11" s="3"/>
      <c r="F11" s="3"/>
      <c r="G11" s="151">
        <f t="shared" si="0"/>
        <v>0</v>
      </c>
      <c r="H11" s="151">
        <f t="shared" si="1"/>
        <v>0</v>
      </c>
      <c r="I11" s="151">
        <f t="shared" si="2"/>
        <v>0</v>
      </c>
      <c r="J11" s="151">
        <f t="shared" si="3"/>
        <v>0</v>
      </c>
      <c r="K11" s="17"/>
      <c r="L11" s="8"/>
    </row>
    <row r="12" spans="1:12" x14ac:dyDescent="0.25">
      <c r="A12" s="20" t="s">
        <v>29</v>
      </c>
      <c r="B12" s="33"/>
      <c r="C12" s="33"/>
      <c r="D12" s="33"/>
      <c r="E12" s="33"/>
      <c r="F12" s="33"/>
      <c r="G12" s="151">
        <f t="shared" si="0"/>
        <v>0</v>
      </c>
      <c r="H12" s="151">
        <f t="shared" si="1"/>
        <v>0</v>
      </c>
      <c r="I12" s="151">
        <f t="shared" si="2"/>
        <v>0</v>
      </c>
      <c r="J12" s="151">
        <f t="shared" si="3"/>
        <v>0</v>
      </c>
      <c r="K12" s="17"/>
      <c r="L12" s="8"/>
    </row>
    <row r="13" spans="1:12" ht="31.5" x14ac:dyDescent="0.25">
      <c r="A13" s="20" t="s">
        <v>30</v>
      </c>
      <c r="B13" s="34"/>
      <c r="C13" s="34"/>
      <c r="D13" s="33"/>
      <c r="E13" s="33"/>
      <c r="F13" s="33"/>
      <c r="G13" s="151">
        <f t="shared" si="0"/>
        <v>0</v>
      </c>
      <c r="H13" s="151">
        <f t="shared" si="1"/>
        <v>0</v>
      </c>
      <c r="I13" s="151">
        <f t="shared" si="2"/>
        <v>0</v>
      </c>
      <c r="J13" s="151">
        <f t="shared" si="3"/>
        <v>0</v>
      </c>
      <c r="K13" s="17"/>
      <c r="L13" s="8"/>
    </row>
    <row r="14" spans="1:12" x14ac:dyDescent="0.25">
      <c r="A14" s="20" t="s">
        <v>31</v>
      </c>
      <c r="B14" s="3"/>
      <c r="C14" s="3"/>
      <c r="D14" s="3"/>
      <c r="E14" s="3"/>
      <c r="F14" s="3"/>
      <c r="G14" s="151">
        <f t="shared" si="0"/>
        <v>0</v>
      </c>
      <c r="H14" s="151">
        <f t="shared" si="1"/>
        <v>0</v>
      </c>
      <c r="I14" s="151">
        <f t="shared" si="2"/>
        <v>0</v>
      </c>
      <c r="J14" s="151">
        <f t="shared" si="3"/>
        <v>0</v>
      </c>
      <c r="K14" s="17"/>
      <c r="L14" s="8"/>
    </row>
    <row r="15" spans="1:12" ht="47.25" x14ac:dyDescent="0.25">
      <c r="A15" s="20" t="s">
        <v>32</v>
      </c>
      <c r="B15" s="3"/>
      <c r="C15" s="3"/>
      <c r="D15" s="3"/>
      <c r="E15" s="3"/>
      <c r="F15" s="3"/>
      <c r="G15" s="151">
        <f t="shared" si="0"/>
        <v>0</v>
      </c>
      <c r="H15" s="151">
        <f t="shared" si="1"/>
        <v>0</v>
      </c>
      <c r="I15" s="151">
        <f t="shared" si="2"/>
        <v>0</v>
      </c>
      <c r="J15" s="151">
        <f t="shared" si="3"/>
        <v>0</v>
      </c>
      <c r="K15" s="17"/>
      <c r="L15" s="8"/>
    </row>
    <row r="16" spans="1:12" x14ac:dyDescent="0.25">
      <c r="A16" s="20" t="s">
        <v>33</v>
      </c>
      <c r="B16" s="3"/>
      <c r="C16" s="3"/>
      <c r="D16" s="3"/>
      <c r="E16" s="3"/>
      <c r="F16" s="3"/>
      <c r="G16" s="151">
        <f t="shared" si="0"/>
        <v>0</v>
      </c>
      <c r="H16" s="151">
        <f t="shared" si="1"/>
        <v>0</v>
      </c>
      <c r="I16" s="151">
        <f t="shared" si="2"/>
        <v>0</v>
      </c>
      <c r="J16" s="151">
        <f t="shared" si="3"/>
        <v>0</v>
      </c>
      <c r="K16" s="17"/>
      <c r="L16" s="8"/>
    </row>
    <row r="17" spans="1:12" x14ac:dyDescent="0.25">
      <c r="A17" s="20" t="s">
        <v>34</v>
      </c>
      <c r="B17" s="3"/>
      <c r="C17" s="3"/>
      <c r="D17" s="3"/>
      <c r="E17" s="3"/>
      <c r="F17" s="3"/>
      <c r="G17" s="151">
        <f t="shared" si="0"/>
        <v>0</v>
      </c>
      <c r="H17" s="151">
        <f t="shared" si="1"/>
        <v>0</v>
      </c>
      <c r="I17" s="151">
        <f t="shared" si="2"/>
        <v>0</v>
      </c>
      <c r="J17" s="151">
        <f t="shared" si="3"/>
        <v>0</v>
      </c>
      <c r="K17" s="17"/>
      <c r="L17" s="8"/>
    </row>
    <row r="18" spans="1:12" x14ac:dyDescent="0.25">
      <c r="A18" s="20" t="s">
        <v>35</v>
      </c>
      <c r="B18" s="3"/>
      <c r="C18" s="3"/>
      <c r="D18" s="3"/>
      <c r="E18" s="3"/>
      <c r="F18" s="3"/>
      <c r="G18" s="151">
        <f t="shared" si="0"/>
        <v>0</v>
      </c>
      <c r="H18" s="151">
        <f t="shared" si="1"/>
        <v>0</v>
      </c>
      <c r="I18" s="151">
        <f t="shared" si="2"/>
        <v>0</v>
      </c>
      <c r="J18" s="151">
        <f t="shared" si="3"/>
        <v>0</v>
      </c>
      <c r="K18" s="17"/>
      <c r="L18" s="8"/>
    </row>
    <row r="19" spans="1:12" x14ac:dyDescent="0.25">
      <c r="A19" s="20" t="s">
        <v>36</v>
      </c>
      <c r="B19" s="3"/>
      <c r="C19" s="3"/>
      <c r="D19" s="3"/>
      <c r="E19" s="3"/>
      <c r="F19" s="3"/>
      <c r="G19" s="151">
        <f t="shared" si="0"/>
        <v>0</v>
      </c>
      <c r="H19" s="151">
        <f t="shared" si="1"/>
        <v>0</v>
      </c>
      <c r="I19" s="151">
        <f t="shared" si="2"/>
        <v>0</v>
      </c>
      <c r="J19" s="151">
        <f t="shared" si="3"/>
        <v>0</v>
      </c>
      <c r="K19" s="17"/>
      <c r="L19" s="8"/>
    </row>
    <row r="20" spans="1:12" x14ac:dyDescent="0.25">
      <c r="A20" s="20" t="s">
        <v>37</v>
      </c>
      <c r="B20" s="3"/>
      <c r="C20" s="3"/>
      <c r="D20" s="3"/>
      <c r="E20" s="3"/>
      <c r="F20" s="3"/>
      <c r="G20" s="151">
        <f t="shared" si="0"/>
        <v>0</v>
      </c>
      <c r="H20" s="151">
        <f t="shared" si="1"/>
        <v>0</v>
      </c>
      <c r="I20" s="151">
        <f t="shared" si="2"/>
        <v>0</v>
      </c>
      <c r="J20" s="151">
        <f t="shared" si="3"/>
        <v>0</v>
      </c>
      <c r="K20" s="12"/>
      <c r="L20" s="8"/>
    </row>
    <row r="21" spans="1:12" x14ac:dyDescent="0.25">
      <c r="A21" s="20" t="s">
        <v>38</v>
      </c>
      <c r="B21" s="3"/>
      <c r="C21" s="3"/>
      <c r="D21" s="3"/>
      <c r="E21" s="3"/>
      <c r="F21" s="3"/>
      <c r="G21" s="151">
        <f t="shared" si="0"/>
        <v>0</v>
      </c>
      <c r="H21" s="151">
        <f t="shared" si="1"/>
        <v>0</v>
      </c>
      <c r="I21" s="151">
        <f t="shared" si="2"/>
        <v>0</v>
      </c>
      <c r="J21" s="151">
        <f t="shared" si="3"/>
        <v>0</v>
      </c>
      <c r="K21" s="17"/>
      <c r="L21" s="8"/>
    </row>
    <row r="22" spans="1:12" x14ac:dyDescent="0.25">
      <c r="A22" s="20" t="s">
        <v>39</v>
      </c>
      <c r="B22" s="3"/>
      <c r="C22" s="3"/>
      <c r="D22" s="3"/>
      <c r="E22" s="3"/>
      <c r="F22" s="3"/>
      <c r="G22" s="151">
        <f t="shared" si="0"/>
        <v>0</v>
      </c>
      <c r="H22" s="151">
        <f t="shared" si="1"/>
        <v>0</v>
      </c>
      <c r="I22" s="151">
        <f t="shared" si="2"/>
        <v>0</v>
      </c>
      <c r="J22" s="151">
        <f t="shared" si="3"/>
        <v>0</v>
      </c>
      <c r="K22" s="17"/>
      <c r="L22" s="8"/>
    </row>
    <row r="23" spans="1:12" x14ac:dyDescent="0.25">
      <c r="A23" s="20" t="s">
        <v>40</v>
      </c>
      <c r="B23" s="3"/>
      <c r="C23" s="3"/>
      <c r="D23" s="3"/>
      <c r="E23" s="3"/>
      <c r="F23" s="3"/>
      <c r="G23" s="151">
        <f t="shared" ref="G23:G31" si="4">IFERROR(C23/B23,0)</f>
        <v>0</v>
      </c>
      <c r="H23" s="151">
        <f t="shared" ref="H23:H31" si="5">IFERROR(E23/D23,0)</f>
        <v>0</v>
      </c>
      <c r="I23" s="151">
        <f t="shared" ref="I23:I31" si="6">IFERROR(F23/E23,0)</f>
        <v>0</v>
      </c>
      <c r="J23" s="151">
        <f t="shared" ref="J23:J31" si="7">IFERROR(F23/B23,0)</f>
        <v>0</v>
      </c>
      <c r="K23" s="17"/>
      <c r="L23" s="8"/>
    </row>
    <row r="24" spans="1:12" x14ac:dyDescent="0.25">
      <c r="A24" s="20" t="s">
        <v>41</v>
      </c>
      <c r="B24" s="3"/>
      <c r="C24" s="3"/>
      <c r="D24" s="3"/>
      <c r="E24" s="3"/>
      <c r="F24" s="3"/>
      <c r="G24" s="151">
        <f t="shared" si="4"/>
        <v>0</v>
      </c>
      <c r="H24" s="151">
        <f t="shared" si="5"/>
        <v>0</v>
      </c>
      <c r="I24" s="151">
        <f t="shared" si="6"/>
        <v>0</v>
      </c>
      <c r="J24" s="151">
        <f t="shared" si="7"/>
        <v>0</v>
      </c>
      <c r="K24" s="17"/>
      <c r="L24" s="8"/>
    </row>
    <row r="25" spans="1:12" x14ac:dyDescent="0.25">
      <c r="A25" s="20" t="s">
        <v>42</v>
      </c>
      <c r="B25" s="3"/>
      <c r="C25" s="3"/>
      <c r="D25" s="3"/>
      <c r="E25" s="3"/>
      <c r="F25" s="3"/>
      <c r="G25" s="151">
        <f t="shared" si="4"/>
        <v>0</v>
      </c>
      <c r="H25" s="151">
        <f t="shared" si="5"/>
        <v>0</v>
      </c>
      <c r="I25" s="151">
        <f t="shared" si="6"/>
        <v>0</v>
      </c>
      <c r="J25" s="151">
        <f t="shared" si="7"/>
        <v>0</v>
      </c>
      <c r="K25" s="17"/>
      <c r="L25" s="8"/>
    </row>
    <row r="26" spans="1:12" x14ac:dyDescent="0.25">
      <c r="A26" s="20" t="s">
        <v>43</v>
      </c>
      <c r="B26" s="3"/>
      <c r="C26" s="3"/>
      <c r="D26" s="3"/>
      <c r="E26" s="3"/>
      <c r="F26" s="3"/>
      <c r="G26" s="151">
        <f t="shared" si="4"/>
        <v>0</v>
      </c>
      <c r="H26" s="151">
        <f t="shared" si="5"/>
        <v>0</v>
      </c>
      <c r="I26" s="151">
        <f t="shared" si="6"/>
        <v>0</v>
      </c>
      <c r="J26" s="151">
        <f t="shared" si="7"/>
        <v>0</v>
      </c>
      <c r="K26" s="17"/>
      <c r="L26" s="8"/>
    </row>
    <row r="27" spans="1:12" x14ac:dyDescent="0.25">
      <c r="A27" s="20" t="s">
        <v>44</v>
      </c>
      <c r="B27" s="3"/>
      <c r="C27" s="3"/>
      <c r="D27" s="3"/>
      <c r="E27" s="3"/>
      <c r="F27" s="3"/>
      <c r="G27" s="151">
        <f t="shared" si="4"/>
        <v>0</v>
      </c>
      <c r="H27" s="151">
        <f t="shared" si="5"/>
        <v>0</v>
      </c>
      <c r="I27" s="151">
        <f t="shared" si="6"/>
        <v>0</v>
      </c>
      <c r="J27" s="151">
        <f t="shared" si="7"/>
        <v>0</v>
      </c>
      <c r="K27" s="17"/>
      <c r="L27" s="8"/>
    </row>
    <row r="28" spans="1:12" x14ac:dyDescent="0.25">
      <c r="A28" s="20" t="s">
        <v>45</v>
      </c>
      <c r="B28" s="3"/>
      <c r="C28" s="3"/>
      <c r="D28" s="3"/>
      <c r="E28" s="3"/>
      <c r="F28" s="3"/>
      <c r="G28" s="151">
        <f t="shared" si="4"/>
        <v>0</v>
      </c>
      <c r="H28" s="151">
        <f t="shared" si="5"/>
        <v>0</v>
      </c>
      <c r="I28" s="151">
        <f t="shared" si="6"/>
        <v>0</v>
      </c>
      <c r="J28" s="151">
        <f t="shared" si="7"/>
        <v>0</v>
      </c>
      <c r="K28" s="17"/>
      <c r="L28" s="8"/>
    </row>
    <row r="29" spans="1:12" x14ac:dyDescent="0.25">
      <c r="A29" s="20" t="s">
        <v>46</v>
      </c>
      <c r="B29" s="3"/>
      <c r="C29" s="3"/>
      <c r="D29" s="3"/>
      <c r="E29" s="3"/>
      <c r="F29" s="3"/>
      <c r="G29" s="151">
        <f t="shared" si="4"/>
        <v>0</v>
      </c>
      <c r="H29" s="151">
        <f t="shared" si="5"/>
        <v>0</v>
      </c>
      <c r="I29" s="151">
        <f t="shared" si="6"/>
        <v>0</v>
      </c>
      <c r="J29" s="151">
        <f t="shared" si="7"/>
        <v>0</v>
      </c>
      <c r="K29" s="17"/>
      <c r="L29" s="8"/>
    </row>
    <row r="30" spans="1:12" ht="31.5" x14ac:dyDescent="0.25">
      <c r="A30" s="34" t="s">
        <v>47</v>
      </c>
      <c r="B30" s="33"/>
      <c r="C30" s="33"/>
      <c r="D30" s="33"/>
      <c r="E30" s="33"/>
      <c r="F30" s="33"/>
      <c r="G30" s="151">
        <f t="shared" si="4"/>
        <v>0</v>
      </c>
      <c r="H30" s="151">
        <f t="shared" si="5"/>
        <v>0</v>
      </c>
      <c r="I30" s="151">
        <f t="shared" si="6"/>
        <v>0</v>
      </c>
      <c r="J30" s="151">
        <f t="shared" si="7"/>
        <v>0</v>
      </c>
      <c r="K30" s="17"/>
      <c r="L30" s="8"/>
    </row>
    <row r="31" spans="1:12" x14ac:dyDescent="0.25">
      <c r="A31" s="148" t="s">
        <v>57</v>
      </c>
      <c r="B31" s="62">
        <f>SUM(B4:B30)</f>
        <v>0</v>
      </c>
      <c r="C31" s="62">
        <f>SUM(C4:C30)</f>
        <v>0</v>
      </c>
      <c r="D31" s="62">
        <f>SUM(D4:D30)</f>
        <v>0</v>
      </c>
      <c r="E31" s="62">
        <f>SUM(E4:E30)</f>
        <v>0</v>
      </c>
      <c r="F31" s="62">
        <f>SUM(F4:F30)</f>
        <v>0</v>
      </c>
      <c r="G31" s="151">
        <f t="shared" si="4"/>
        <v>0</v>
      </c>
      <c r="H31" s="151">
        <f t="shared" si="5"/>
        <v>0</v>
      </c>
      <c r="I31" s="151">
        <f t="shared" si="6"/>
        <v>0</v>
      </c>
      <c r="J31" s="151">
        <f t="shared" si="7"/>
        <v>0</v>
      </c>
      <c r="K31" s="17"/>
      <c r="L31" s="8"/>
    </row>
    <row r="32" spans="1:12" x14ac:dyDescent="0.25">
      <c r="A32" s="12"/>
      <c r="B32" s="8"/>
      <c r="C32" s="8"/>
      <c r="D32" s="8"/>
      <c r="E32" s="8"/>
      <c r="F32" s="8"/>
      <c r="G32" s="8"/>
      <c r="H32" s="8"/>
      <c r="I32" s="8"/>
      <c r="J32" s="8"/>
      <c r="K32" s="17"/>
      <c r="L32" s="8"/>
    </row>
    <row r="33" spans="1:12" ht="16.5" thickBot="1" x14ac:dyDescent="0.3">
      <c r="A33" s="400" t="s">
        <v>56</v>
      </c>
      <c r="B33" s="400"/>
      <c r="C33" s="400"/>
      <c r="D33" s="400"/>
      <c r="E33" s="400"/>
      <c r="F33" s="400"/>
      <c r="G33" s="400"/>
      <c r="H33" s="400"/>
      <c r="I33" s="400"/>
      <c r="J33" s="400"/>
      <c r="K33" s="17"/>
      <c r="L33" s="8"/>
    </row>
    <row r="34" spans="1:12" ht="32.25" thickBot="1" x14ac:dyDescent="0.3">
      <c r="A34" s="90" t="s">
        <v>69</v>
      </c>
      <c r="B34" s="91" t="s">
        <v>60</v>
      </c>
      <c r="C34" s="91" t="s">
        <v>61</v>
      </c>
      <c r="D34" s="92" t="s">
        <v>62</v>
      </c>
      <c r="E34" s="92" t="s">
        <v>63</v>
      </c>
      <c r="F34" s="92" t="s">
        <v>64</v>
      </c>
      <c r="G34" s="107" t="s">
        <v>65</v>
      </c>
      <c r="H34" s="107" t="s">
        <v>66</v>
      </c>
      <c r="I34" s="107" t="s">
        <v>67</v>
      </c>
      <c r="J34" s="108" t="s">
        <v>68</v>
      </c>
      <c r="K34" s="17"/>
      <c r="L34" s="8"/>
    </row>
    <row r="35" spans="1:12" ht="31.5" x14ac:dyDescent="0.25">
      <c r="A35" s="88" t="s">
        <v>21</v>
      </c>
      <c r="B35" s="89"/>
      <c r="C35" s="89"/>
      <c r="D35" s="89"/>
      <c r="E35" s="89"/>
      <c r="F35" s="89"/>
      <c r="G35" s="150">
        <f>IFERROR(C35/B35,0)</f>
        <v>0</v>
      </c>
      <c r="H35" s="150">
        <f>IFERROR(E35/D35,0)</f>
        <v>0</v>
      </c>
      <c r="I35" s="150">
        <f>IFERROR(F35/E35,0)</f>
        <v>0</v>
      </c>
      <c r="J35" s="150">
        <f>IFERROR(F35/B35,0)</f>
        <v>0</v>
      </c>
      <c r="K35" s="17"/>
      <c r="L35" s="8"/>
    </row>
    <row r="36" spans="1:12" ht="20.25" customHeight="1" x14ac:dyDescent="0.25">
      <c r="A36" s="20" t="s">
        <v>22</v>
      </c>
      <c r="B36" s="3"/>
      <c r="C36" s="3"/>
      <c r="D36" s="3"/>
      <c r="E36" s="3"/>
      <c r="F36" s="3"/>
      <c r="G36" s="151">
        <f t="shared" ref="G36:G46" si="8">IFERROR(C36/B36,0)</f>
        <v>0</v>
      </c>
      <c r="H36" s="151">
        <f t="shared" ref="H36:H46" si="9">IFERROR(E36/D36,0)</f>
        <v>0</v>
      </c>
      <c r="I36" s="151">
        <f t="shared" ref="I36:I46" si="10">IFERROR(F36/E36,0)</f>
        <v>0</v>
      </c>
      <c r="J36" s="151">
        <f t="shared" ref="J36:J46" si="11">IFERROR(F36/B36,0)</f>
        <v>0</v>
      </c>
      <c r="K36" s="17"/>
      <c r="L36" s="8"/>
    </row>
    <row r="37" spans="1:12" x14ac:dyDescent="0.25">
      <c r="A37" s="20" t="s">
        <v>23</v>
      </c>
      <c r="B37" s="3"/>
      <c r="C37" s="3"/>
      <c r="D37" s="3"/>
      <c r="E37" s="3"/>
      <c r="F37" s="3"/>
      <c r="G37" s="151">
        <f t="shared" si="8"/>
        <v>0</v>
      </c>
      <c r="H37" s="151">
        <f t="shared" si="9"/>
        <v>0</v>
      </c>
      <c r="I37" s="151">
        <f t="shared" si="10"/>
        <v>0</v>
      </c>
      <c r="J37" s="151">
        <f t="shared" si="11"/>
        <v>0</v>
      </c>
      <c r="K37" s="17"/>
      <c r="L37" s="8"/>
    </row>
    <row r="38" spans="1:12" ht="31.5" x14ac:dyDescent="0.25">
      <c r="A38" s="20" t="s">
        <v>24</v>
      </c>
      <c r="B38" s="3"/>
      <c r="C38" s="3"/>
      <c r="D38" s="3"/>
      <c r="E38" s="3"/>
      <c r="F38" s="3"/>
      <c r="G38" s="151">
        <f t="shared" si="8"/>
        <v>0</v>
      </c>
      <c r="H38" s="151">
        <f t="shared" si="9"/>
        <v>0</v>
      </c>
      <c r="I38" s="151">
        <f t="shared" si="10"/>
        <v>0</v>
      </c>
      <c r="J38" s="151">
        <f t="shared" si="11"/>
        <v>0</v>
      </c>
      <c r="K38" s="13"/>
    </row>
    <row r="39" spans="1:12" ht="19.5" customHeight="1" x14ac:dyDescent="0.25">
      <c r="A39" s="20" t="s">
        <v>25</v>
      </c>
      <c r="B39" s="3"/>
      <c r="C39" s="3"/>
      <c r="D39" s="3"/>
      <c r="E39" s="3"/>
      <c r="F39" s="3"/>
      <c r="G39" s="151">
        <f t="shared" si="8"/>
        <v>0</v>
      </c>
      <c r="H39" s="151">
        <f t="shared" si="9"/>
        <v>0</v>
      </c>
      <c r="I39" s="151">
        <f t="shared" si="10"/>
        <v>0</v>
      </c>
      <c r="J39" s="151">
        <f t="shared" si="11"/>
        <v>0</v>
      </c>
      <c r="K39" s="13"/>
    </row>
    <row r="40" spans="1:12" ht="20.25" customHeight="1" x14ac:dyDescent="0.25">
      <c r="A40" s="20" t="s">
        <v>26</v>
      </c>
      <c r="B40" s="3"/>
      <c r="C40" s="3"/>
      <c r="D40" s="3"/>
      <c r="E40" s="3"/>
      <c r="F40" s="3"/>
      <c r="G40" s="151">
        <f t="shared" si="8"/>
        <v>0</v>
      </c>
      <c r="H40" s="151">
        <f t="shared" si="9"/>
        <v>0</v>
      </c>
      <c r="I40" s="151">
        <f t="shared" si="10"/>
        <v>0</v>
      </c>
      <c r="J40" s="151">
        <f t="shared" si="11"/>
        <v>0</v>
      </c>
      <c r="K40" s="13"/>
    </row>
    <row r="41" spans="1:12" ht="19.5" customHeight="1" x14ac:dyDescent="0.25">
      <c r="A41" s="20" t="s">
        <v>27</v>
      </c>
      <c r="B41" s="3"/>
      <c r="C41" s="3"/>
      <c r="D41" s="3"/>
      <c r="E41" s="3"/>
      <c r="F41" s="3"/>
      <c r="G41" s="151">
        <f t="shared" si="8"/>
        <v>0</v>
      </c>
      <c r="H41" s="151">
        <f t="shared" si="9"/>
        <v>0</v>
      </c>
      <c r="I41" s="151">
        <f t="shared" si="10"/>
        <v>0</v>
      </c>
      <c r="J41" s="151">
        <f t="shared" si="11"/>
        <v>0</v>
      </c>
      <c r="K41" s="13"/>
    </row>
    <row r="42" spans="1:12" ht="18.75" customHeight="1" x14ac:dyDescent="0.25">
      <c r="A42" s="20" t="s">
        <v>28</v>
      </c>
      <c r="B42" s="3"/>
      <c r="C42" s="3"/>
      <c r="D42" s="3"/>
      <c r="E42" s="3"/>
      <c r="F42" s="3"/>
      <c r="G42" s="151">
        <f t="shared" si="8"/>
        <v>0</v>
      </c>
      <c r="H42" s="151">
        <f t="shared" si="9"/>
        <v>0</v>
      </c>
      <c r="I42" s="151">
        <f t="shared" si="10"/>
        <v>0</v>
      </c>
      <c r="J42" s="151">
        <f t="shared" si="11"/>
        <v>0</v>
      </c>
      <c r="K42" s="13"/>
    </row>
    <row r="43" spans="1:12" ht="21.75" customHeight="1" x14ac:dyDescent="0.25">
      <c r="A43" s="20" t="s">
        <v>29</v>
      </c>
      <c r="B43" s="33"/>
      <c r="C43" s="33"/>
      <c r="D43" s="33"/>
      <c r="E43" s="33"/>
      <c r="F43" s="33"/>
      <c r="G43" s="151">
        <f t="shared" si="8"/>
        <v>0</v>
      </c>
      <c r="H43" s="151">
        <f t="shared" si="9"/>
        <v>0</v>
      </c>
      <c r="I43" s="151">
        <f t="shared" si="10"/>
        <v>0</v>
      </c>
      <c r="J43" s="151">
        <f t="shared" si="11"/>
        <v>0</v>
      </c>
      <c r="K43" s="13"/>
    </row>
    <row r="44" spans="1:12" ht="31.5" x14ac:dyDescent="0.25">
      <c r="A44" s="20" t="s">
        <v>30</v>
      </c>
      <c r="B44" s="34"/>
      <c r="C44" s="34"/>
      <c r="D44" s="33"/>
      <c r="E44" s="33"/>
      <c r="F44" s="33"/>
      <c r="G44" s="151">
        <f t="shared" si="8"/>
        <v>0</v>
      </c>
      <c r="H44" s="151">
        <f t="shared" si="9"/>
        <v>0</v>
      </c>
      <c r="I44" s="151">
        <f t="shared" si="10"/>
        <v>0</v>
      </c>
      <c r="J44" s="151">
        <f t="shared" si="11"/>
        <v>0</v>
      </c>
      <c r="K44" s="13"/>
    </row>
    <row r="45" spans="1:12" x14ac:dyDescent="0.25">
      <c r="A45" s="20" t="s">
        <v>31</v>
      </c>
      <c r="B45" s="3"/>
      <c r="C45" s="3"/>
      <c r="D45" s="3"/>
      <c r="E45" s="3"/>
      <c r="F45" s="3"/>
      <c r="G45" s="151">
        <f t="shared" si="8"/>
        <v>0</v>
      </c>
      <c r="H45" s="151">
        <f t="shared" si="9"/>
        <v>0</v>
      </c>
      <c r="I45" s="151">
        <f t="shared" si="10"/>
        <v>0</v>
      </c>
      <c r="J45" s="151">
        <f t="shared" si="11"/>
        <v>0</v>
      </c>
      <c r="K45" s="13"/>
    </row>
    <row r="46" spans="1:12" ht="47.25" x14ac:dyDescent="0.25">
      <c r="A46" s="20" t="s">
        <v>32</v>
      </c>
      <c r="B46" s="3"/>
      <c r="C46" s="3"/>
      <c r="D46" s="3"/>
      <c r="E46" s="3"/>
      <c r="F46" s="3"/>
      <c r="G46" s="151">
        <f t="shared" si="8"/>
        <v>0</v>
      </c>
      <c r="H46" s="151">
        <f t="shared" si="9"/>
        <v>0</v>
      </c>
      <c r="I46" s="151">
        <f t="shared" si="10"/>
        <v>0</v>
      </c>
      <c r="J46" s="151">
        <f t="shared" si="11"/>
        <v>0</v>
      </c>
      <c r="K46" s="13"/>
    </row>
    <row r="47" spans="1:12" x14ac:dyDescent="0.25">
      <c r="A47" s="20" t="s">
        <v>33</v>
      </c>
      <c r="B47" s="3"/>
      <c r="C47" s="3"/>
      <c r="D47" s="3"/>
      <c r="E47" s="3"/>
      <c r="F47" s="3"/>
      <c r="G47" s="151">
        <f t="shared" ref="G47:G62" si="12">IFERROR(C47/B47,0)</f>
        <v>0</v>
      </c>
      <c r="H47" s="151">
        <f t="shared" ref="H47:H62" si="13">IFERROR(E47/D47,0)</f>
        <v>0</v>
      </c>
      <c r="I47" s="151">
        <f t="shared" ref="I47:I62" si="14">IFERROR(F47/E47,0)</f>
        <v>0</v>
      </c>
      <c r="J47" s="151">
        <f t="shared" ref="J47:J62" si="15">IFERROR(F47/B47,0)</f>
        <v>0</v>
      </c>
      <c r="K47" s="13"/>
    </row>
    <row r="48" spans="1:12" x14ac:dyDescent="0.25">
      <c r="A48" s="20" t="s">
        <v>34</v>
      </c>
      <c r="B48" s="3"/>
      <c r="C48" s="3"/>
      <c r="D48" s="3"/>
      <c r="E48" s="3"/>
      <c r="F48" s="3"/>
      <c r="G48" s="151">
        <f t="shared" si="12"/>
        <v>0</v>
      </c>
      <c r="H48" s="151">
        <f t="shared" si="13"/>
        <v>0</v>
      </c>
      <c r="I48" s="151">
        <f t="shared" si="14"/>
        <v>0</v>
      </c>
      <c r="J48" s="151">
        <f t="shared" si="15"/>
        <v>0</v>
      </c>
      <c r="K48" s="13"/>
    </row>
    <row r="49" spans="1:11" x14ac:dyDescent="0.25">
      <c r="A49" s="20" t="s">
        <v>35</v>
      </c>
      <c r="B49" s="3"/>
      <c r="C49" s="3"/>
      <c r="D49" s="3"/>
      <c r="E49" s="3"/>
      <c r="F49" s="3"/>
      <c r="G49" s="151">
        <f t="shared" si="12"/>
        <v>0</v>
      </c>
      <c r="H49" s="151">
        <f t="shared" si="13"/>
        <v>0</v>
      </c>
      <c r="I49" s="151">
        <f t="shared" si="14"/>
        <v>0</v>
      </c>
      <c r="J49" s="151">
        <f t="shared" si="15"/>
        <v>0</v>
      </c>
      <c r="K49" s="13"/>
    </row>
    <row r="50" spans="1:11" x14ac:dyDescent="0.25">
      <c r="A50" s="20" t="s">
        <v>36</v>
      </c>
      <c r="B50" s="3"/>
      <c r="C50" s="3"/>
      <c r="D50" s="3"/>
      <c r="E50" s="3"/>
      <c r="F50" s="3"/>
      <c r="G50" s="151">
        <f t="shared" si="12"/>
        <v>0</v>
      </c>
      <c r="H50" s="151">
        <f t="shared" si="13"/>
        <v>0</v>
      </c>
      <c r="I50" s="151">
        <f t="shared" si="14"/>
        <v>0</v>
      </c>
      <c r="J50" s="151">
        <f t="shared" si="15"/>
        <v>0</v>
      </c>
      <c r="K50" s="13"/>
    </row>
    <row r="51" spans="1:11" x14ac:dyDescent="0.25">
      <c r="A51" s="20" t="s">
        <v>37</v>
      </c>
      <c r="B51" s="3"/>
      <c r="C51" s="3"/>
      <c r="D51" s="3"/>
      <c r="E51" s="3"/>
      <c r="F51" s="3"/>
      <c r="G51" s="151">
        <f t="shared" si="12"/>
        <v>0</v>
      </c>
      <c r="H51" s="151">
        <f t="shared" si="13"/>
        <v>0</v>
      </c>
      <c r="I51" s="151">
        <f t="shared" si="14"/>
        <v>0</v>
      </c>
      <c r="J51" s="151">
        <f t="shared" si="15"/>
        <v>0</v>
      </c>
      <c r="K51" s="13"/>
    </row>
    <row r="52" spans="1:11" x14ac:dyDescent="0.25">
      <c r="A52" s="20" t="s">
        <v>38</v>
      </c>
      <c r="B52" s="3"/>
      <c r="C52" s="3"/>
      <c r="D52" s="3"/>
      <c r="E52" s="3"/>
      <c r="F52" s="3"/>
      <c r="G52" s="151">
        <f t="shared" si="12"/>
        <v>0</v>
      </c>
      <c r="H52" s="151">
        <f t="shared" si="13"/>
        <v>0</v>
      </c>
      <c r="I52" s="151">
        <f t="shared" si="14"/>
        <v>0</v>
      </c>
      <c r="J52" s="151">
        <f t="shared" si="15"/>
        <v>0</v>
      </c>
      <c r="K52" s="13"/>
    </row>
    <row r="53" spans="1:11" x14ac:dyDescent="0.25">
      <c r="A53" s="20" t="s">
        <v>39</v>
      </c>
      <c r="B53" s="3"/>
      <c r="C53" s="3"/>
      <c r="D53" s="3"/>
      <c r="E53" s="3"/>
      <c r="F53" s="3"/>
      <c r="G53" s="151">
        <f t="shared" si="12"/>
        <v>0</v>
      </c>
      <c r="H53" s="151">
        <f t="shared" si="13"/>
        <v>0</v>
      </c>
      <c r="I53" s="151">
        <f t="shared" si="14"/>
        <v>0</v>
      </c>
      <c r="J53" s="151">
        <f t="shared" si="15"/>
        <v>0</v>
      </c>
      <c r="K53" s="13"/>
    </row>
    <row r="54" spans="1:11" ht="20.25" customHeight="1" x14ac:dyDescent="0.25">
      <c r="A54" s="20" t="s">
        <v>40</v>
      </c>
      <c r="B54" s="3"/>
      <c r="C54" s="3"/>
      <c r="D54" s="3"/>
      <c r="E54" s="3"/>
      <c r="F54" s="3"/>
      <c r="G54" s="151">
        <f t="shared" si="12"/>
        <v>0</v>
      </c>
      <c r="H54" s="151">
        <f t="shared" si="13"/>
        <v>0</v>
      </c>
      <c r="I54" s="151">
        <f t="shared" si="14"/>
        <v>0</v>
      </c>
      <c r="J54" s="151">
        <f t="shared" si="15"/>
        <v>0</v>
      </c>
      <c r="K54" s="13"/>
    </row>
    <row r="55" spans="1:11" x14ac:dyDescent="0.25">
      <c r="A55" s="20" t="s">
        <v>41</v>
      </c>
      <c r="B55" s="3"/>
      <c r="C55" s="3"/>
      <c r="D55" s="3"/>
      <c r="E55" s="3"/>
      <c r="F55" s="3"/>
      <c r="G55" s="151">
        <f t="shared" si="12"/>
        <v>0</v>
      </c>
      <c r="H55" s="151">
        <f t="shared" si="13"/>
        <v>0</v>
      </c>
      <c r="I55" s="151">
        <f t="shared" si="14"/>
        <v>0</v>
      </c>
      <c r="J55" s="151">
        <f t="shared" si="15"/>
        <v>0</v>
      </c>
      <c r="K55" s="13"/>
    </row>
    <row r="56" spans="1:11" ht="20.25" customHeight="1" x14ac:dyDescent="0.25">
      <c r="A56" s="20" t="s">
        <v>42</v>
      </c>
      <c r="B56" s="3"/>
      <c r="C56" s="3"/>
      <c r="D56" s="3"/>
      <c r="E56" s="3"/>
      <c r="F56" s="3"/>
      <c r="G56" s="151">
        <f t="shared" si="12"/>
        <v>0</v>
      </c>
      <c r="H56" s="151">
        <f t="shared" si="13"/>
        <v>0</v>
      </c>
      <c r="I56" s="151">
        <f t="shared" si="14"/>
        <v>0</v>
      </c>
      <c r="J56" s="151">
        <f t="shared" si="15"/>
        <v>0</v>
      </c>
      <c r="K56" s="13"/>
    </row>
    <row r="57" spans="1:11" ht="18" customHeight="1" x14ac:dyDescent="0.25">
      <c r="A57" s="20" t="s">
        <v>43</v>
      </c>
      <c r="B57" s="3"/>
      <c r="C57" s="3"/>
      <c r="D57" s="3"/>
      <c r="E57" s="3"/>
      <c r="F57" s="3"/>
      <c r="G57" s="151">
        <f t="shared" si="12"/>
        <v>0</v>
      </c>
      <c r="H57" s="151">
        <f t="shared" si="13"/>
        <v>0</v>
      </c>
      <c r="I57" s="151">
        <f t="shared" si="14"/>
        <v>0</v>
      </c>
      <c r="J57" s="151">
        <f t="shared" si="15"/>
        <v>0</v>
      </c>
      <c r="K57" s="13"/>
    </row>
    <row r="58" spans="1:11" ht="17.25" customHeight="1" x14ac:dyDescent="0.25">
      <c r="A58" s="20" t="s">
        <v>44</v>
      </c>
      <c r="B58" s="3"/>
      <c r="C58" s="3"/>
      <c r="D58" s="3"/>
      <c r="E58" s="3"/>
      <c r="F58" s="3"/>
      <c r="G58" s="151">
        <f t="shared" si="12"/>
        <v>0</v>
      </c>
      <c r="H58" s="151">
        <f t="shared" si="13"/>
        <v>0</v>
      </c>
      <c r="I58" s="151">
        <f t="shared" si="14"/>
        <v>0</v>
      </c>
      <c r="J58" s="151">
        <f t="shared" si="15"/>
        <v>0</v>
      </c>
      <c r="K58" s="13"/>
    </row>
    <row r="59" spans="1:11" ht="18" customHeight="1" x14ac:dyDescent="0.25">
      <c r="A59" s="20" t="s">
        <v>45</v>
      </c>
      <c r="B59" s="3"/>
      <c r="C59" s="3"/>
      <c r="D59" s="3"/>
      <c r="E59" s="3"/>
      <c r="F59" s="3"/>
      <c r="G59" s="151">
        <f t="shared" si="12"/>
        <v>0</v>
      </c>
      <c r="H59" s="151">
        <f t="shared" si="13"/>
        <v>0</v>
      </c>
      <c r="I59" s="151">
        <f t="shared" si="14"/>
        <v>0</v>
      </c>
      <c r="J59" s="151">
        <f t="shared" si="15"/>
        <v>0</v>
      </c>
      <c r="K59" s="13"/>
    </row>
    <row r="60" spans="1:11" ht="18" customHeight="1" x14ac:dyDescent="0.25">
      <c r="A60" s="20" t="s">
        <v>46</v>
      </c>
      <c r="B60" s="3"/>
      <c r="C60" s="3"/>
      <c r="D60" s="3"/>
      <c r="E60" s="3"/>
      <c r="F60" s="3"/>
      <c r="G60" s="151">
        <f t="shared" si="12"/>
        <v>0</v>
      </c>
      <c r="H60" s="151">
        <f t="shared" si="13"/>
        <v>0</v>
      </c>
      <c r="I60" s="151">
        <f t="shared" si="14"/>
        <v>0</v>
      </c>
      <c r="J60" s="151">
        <f t="shared" si="15"/>
        <v>0</v>
      </c>
      <c r="K60" s="13"/>
    </row>
    <row r="61" spans="1:11" ht="31.5" x14ac:dyDescent="0.25">
      <c r="A61" s="34" t="s">
        <v>47</v>
      </c>
      <c r="B61" s="33"/>
      <c r="C61" s="33"/>
      <c r="D61" s="33"/>
      <c r="E61" s="33"/>
      <c r="F61" s="33"/>
      <c r="G61" s="151">
        <f t="shared" si="12"/>
        <v>0</v>
      </c>
      <c r="H61" s="151">
        <f t="shared" si="13"/>
        <v>0</v>
      </c>
      <c r="I61" s="151">
        <f t="shared" si="14"/>
        <v>0</v>
      </c>
      <c r="J61" s="151">
        <f t="shared" si="15"/>
        <v>0</v>
      </c>
      <c r="K61" s="13"/>
    </row>
    <row r="62" spans="1:11" x14ac:dyDescent="0.25">
      <c r="A62" s="148" t="s">
        <v>57</v>
      </c>
      <c r="B62" s="62">
        <f>SUM(B35:B61)</f>
        <v>0</v>
      </c>
      <c r="C62" s="62">
        <f>SUM(C35:C61)</f>
        <v>0</v>
      </c>
      <c r="D62" s="62">
        <f>SUM(D35:D61)</f>
        <v>0</v>
      </c>
      <c r="E62" s="62">
        <f>SUM(E35:E61)</f>
        <v>0</v>
      </c>
      <c r="F62" s="62">
        <f>SUM(F35:F61)</f>
        <v>0</v>
      </c>
      <c r="G62" s="151">
        <f t="shared" si="12"/>
        <v>0</v>
      </c>
      <c r="H62" s="151">
        <f t="shared" si="13"/>
        <v>0</v>
      </c>
      <c r="I62" s="151">
        <f t="shared" si="14"/>
        <v>0</v>
      </c>
      <c r="J62" s="151">
        <f t="shared" si="15"/>
        <v>0</v>
      </c>
      <c r="K62" s="13"/>
    </row>
    <row r="63" spans="1:11" x14ac:dyDescent="0.25">
      <c r="K63" s="13"/>
    </row>
    <row r="64" spans="1:11" ht="16.5" thickBot="1" x14ac:dyDescent="0.3">
      <c r="A64" s="403" t="s">
        <v>126</v>
      </c>
      <c r="B64" s="404"/>
      <c r="C64" s="404"/>
      <c r="D64" s="404"/>
      <c r="E64" s="405"/>
      <c r="K64" s="13"/>
    </row>
    <row r="65" spans="1:11" ht="63.75" thickBot="1" x14ac:dyDescent="0.3">
      <c r="A65" s="102" t="s">
        <v>69</v>
      </c>
      <c r="B65" s="103" t="s">
        <v>61</v>
      </c>
      <c r="C65" s="104" t="s">
        <v>62</v>
      </c>
      <c r="D65" s="104" t="s">
        <v>63</v>
      </c>
      <c r="E65" s="104" t="s">
        <v>64</v>
      </c>
      <c r="F65" s="105" t="s">
        <v>144</v>
      </c>
      <c r="G65" s="105" t="s">
        <v>145</v>
      </c>
      <c r="H65" s="105" t="s">
        <v>146</v>
      </c>
      <c r="I65" s="106" t="s">
        <v>147</v>
      </c>
      <c r="K65" s="13"/>
    </row>
    <row r="66" spans="1:11" ht="31.5" x14ac:dyDescent="0.25">
      <c r="A66" s="88" t="s">
        <v>21</v>
      </c>
      <c r="B66" s="89"/>
      <c r="C66" s="89"/>
      <c r="D66" s="89"/>
      <c r="E66" s="89"/>
      <c r="F66" s="152">
        <f>+IFERROR(B66/(C4+C35),0)*100</f>
        <v>0</v>
      </c>
      <c r="G66" s="152">
        <f>+IFERROR(C66/(D4+D35),0)*100</f>
        <v>0</v>
      </c>
      <c r="H66" s="152">
        <f>+IFERROR(D66/(E4+E35),0)*100</f>
        <v>0</v>
      </c>
      <c r="I66" s="152">
        <f>+IFERROR(E66/(F4+F35),0)*100</f>
        <v>0</v>
      </c>
      <c r="K66" s="13"/>
    </row>
    <row r="67" spans="1:11" x14ac:dyDescent="0.25">
      <c r="A67" s="20" t="s">
        <v>22</v>
      </c>
      <c r="B67" s="3"/>
      <c r="C67" s="3"/>
      <c r="D67" s="3"/>
      <c r="E67" s="3"/>
      <c r="F67" s="153">
        <f t="shared" ref="F67:F77" si="16">+IFERROR(B67/(C5+C36),0)*100</f>
        <v>0</v>
      </c>
      <c r="G67" s="153">
        <f t="shared" ref="G67:G77" si="17">+IFERROR(C67/(D5+D36),0)*100</f>
        <v>0</v>
      </c>
      <c r="H67" s="153">
        <f t="shared" ref="H67:H78" si="18">+IFERROR(D67/(E5+E36),0)*100</f>
        <v>0</v>
      </c>
      <c r="I67" s="153">
        <f t="shared" ref="I67:I78" si="19">+IFERROR(E67/(F5+F36),0)*100</f>
        <v>0</v>
      </c>
      <c r="K67" s="13"/>
    </row>
    <row r="68" spans="1:11" x14ac:dyDescent="0.25">
      <c r="A68" s="20" t="s">
        <v>23</v>
      </c>
      <c r="B68" s="3"/>
      <c r="C68" s="3"/>
      <c r="D68" s="3"/>
      <c r="E68" s="3"/>
      <c r="F68" s="153">
        <f t="shared" si="16"/>
        <v>0</v>
      </c>
      <c r="G68" s="153">
        <f t="shared" si="17"/>
        <v>0</v>
      </c>
      <c r="H68" s="153">
        <f t="shared" si="18"/>
        <v>0</v>
      </c>
      <c r="I68" s="153">
        <f t="shared" si="19"/>
        <v>0</v>
      </c>
      <c r="K68" s="13"/>
    </row>
    <row r="69" spans="1:11" ht="31.5" x14ac:dyDescent="0.25">
      <c r="A69" s="20" t="s">
        <v>24</v>
      </c>
      <c r="B69" s="3"/>
      <c r="C69" s="3"/>
      <c r="D69" s="3"/>
      <c r="E69" s="3"/>
      <c r="F69" s="153">
        <f t="shared" si="16"/>
        <v>0</v>
      </c>
      <c r="G69" s="153">
        <f t="shared" si="17"/>
        <v>0</v>
      </c>
      <c r="H69" s="153">
        <f t="shared" si="18"/>
        <v>0</v>
      </c>
      <c r="I69" s="153">
        <f t="shared" si="19"/>
        <v>0</v>
      </c>
      <c r="K69" s="13"/>
    </row>
    <row r="70" spans="1:11" x14ac:dyDescent="0.25">
      <c r="A70" s="20" t="s">
        <v>25</v>
      </c>
      <c r="B70" s="3"/>
      <c r="C70" s="3"/>
      <c r="D70" s="3"/>
      <c r="E70" s="3"/>
      <c r="F70" s="153">
        <f t="shared" si="16"/>
        <v>0</v>
      </c>
      <c r="G70" s="153">
        <f t="shared" si="17"/>
        <v>0</v>
      </c>
      <c r="H70" s="153">
        <f t="shared" si="18"/>
        <v>0</v>
      </c>
      <c r="I70" s="153">
        <f t="shared" si="19"/>
        <v>0</v>
      </c>
      <c r="K70" s="13"/>
    </row>
    <row r="71" spans="1:11" x14ac:dyDescent="0.25">
      <c r="A71" s="20" t="s">
        <v>26</v>
      </c>
      <c r="B71" s="3"/>
      <c r="C71" s="3"/>
      <c r="D71" s="3"/>
      <c r="E71" s="3"/>
      <c r="F71" s="153">
        <f t="shared" si="16"/>
        <v>0</v>
      </c>
      <c r="G71" s="153">
        <f t="shared" si="17"/>
        <v>0</v>
      </c>
      <c r="H71" s="153">
        <f t="shared" si="18"/>
        <v>0</v>
      </c>
      <c r="I71" s="153">
        <f t="shared" si="19"/>
        <v>0</v>
      </c>
      <c r="K71" s="13"/>
    </row>
    <row r="72" spans="1:11" x14ac:dyDescent="0.25">
      <c r="A72" s="20" t="s">
        <v>27</v>
      </c>
      <c r="B72" s="3"/>
      <c r="C72" s="3"/>
      <c r="D72" s="3"/>
      <c r="E72" s="3"/>
      <c r="F72" s="153">
        <f t="shared" si="16"/>
        <v>0</v>
      </c>
      <c r="G72" s="153">
        <f t="shared" si="17"/>
        <v>0</v>
      </c>
      <c r="H72" s="153">
        <f t="shared" si="18"/>
        <v>0</v>
      </c>
      <c r="I72" s="153">
        <f t="shared" si="19"/>
        <v>0</v>
      </c>
      <c r="K72" s="13"/>
    </row>
    <row r="73" spans="1:11" x14ac:dyDescent="0.25">
      <c r="A73" s="20" t="s">
        <v>28</v>
      </c>
      <c r="B73" s="33"/>
      <c r="C73" s="33"/>
      <c r="D73" s="33"/>
      <c r="E73" s="33"/>
      <c r="F73" s="153">
        <f t="shared" si="16"/>
        <v>0</v>
      </c>
      <c r="G73" s="153">
        <f t="shared" si="17"/>
        <v>0</v>
      </c>
      <c r="H73" s="153">
        <f t="shared" si="18"/>
        <v>0</v>
      </c>
      <c r="I73" s="153">
        <f t="shared" si="19"/>
        <v>0</v>
      </c>
      <c r="K73" s="13"/>
    </row>
    <row r="74" spans="1:11" x14ac:dyDescent="0.25">
      <c r="A74" s="20" t="s">
        <v>29</v>
      </c>
      <c r="B74" s="34"/>
      <c r="C74" s="33"/>
      <c r="D74" s="33"/>
      <c r="E74" s="33"/>
      <c r="F74" s="153">
        <f t="shared" si="16"/>
        <v>0</v>
      </c>
      <c r="G74" s="153">
        <f t="shared" si="17"/>
        <v>0</v>
      </c>
      <c r="H74" s="153">
        <f t="shared" si="18"/>
        <v>0</v>
      </c>
      <c r="I74" s="153">
        <f t="shared" si="19"/>
        <v>0</v>
      </c>
      <c r="K74" s="13"/>
    </row>
    <row r="75" spans="1:11" ht="31.5" x14ac:dyDescent="0.25">
      <c r="A75" s="20" t="s">
        <v>30</v>
      </c>
      <c r="B75" s="3"/>
      <c r="C75" s="3"/>
      <c r="D75" s="3"/>
      <c r="E75" s="3"/>
      <c r="F75" s="153">
        <f t="shared" si="16"/>
        <v>0</v>
      </c>
      <c r="G75" s="153">
        <f t="shared" si="17"/>
        <v>0</v>
      </c>
      <c r="H75" s="153">
        <f t="shared" si="18"/>
        <v>0</v>
      </c>
      <c r="I75" s="153">
        <f t="shared" si="19"/>
        <v>0</v>
      </c>
      <c r="K75" s="13"/>
    </row>
    <row r="76" spans="1:11" x14ac:dyDescent="0.25">
      <c r="A76" s="20" t="s">
        <v>31</v>
      </c>
      <c r="B76" s="3"/>
      <c r="C76" s="3"/>
      <c r="D76" s="3"/>
      <c r="E76" s="3"/>
      <c r="F76" s="153">
        <f t="shared" si="16"/>
        <v>0</v>
      </c>
      <c r="G76" s="153">
        <f t="shared" si="17"/>
        <v>0</v>
      </c>
      <c r="H76" s="153">
        <f t="shared" si="18"/>
        <v>0</v>
      </c>
      <c r="I76" s="153">
        <f t="shared" si="19"/>
        <v>0</v>
      </c>
      <c r="K76" s="13"/>
    </row>
    <row r="77" spans="1:11" ht="47.25" x14ac:dyDescent="0.25">
      <c r="A77" s="20" t="s">
        <v>32</v>
      </c>
      <c r="B77" s="3"/>
      <c r="C77" s="3"/>
      <c r="D77" s="3"/>
      <c r="E77" s="3"/>
      <c r="F77" s="153">
        <f t="shared" si="16"/>
        <v>0</v>
      </c>
      <c r="G77" s="153">
        <f t="shared" si="17"/>
        <v>0</v>
      </c>
      <c r="H77" s="153">
        <f t="shared" si="18"/>
        <v>0</v>
      </c>
      <c r="I77" s="153">
        <f t="shared" si="19"/>
        <v>0</v>
      </c>
      <c r="K77" s="13"/>
    </row>
    <row r="78" spans="1:11" x14ac:dyDescent="0.25">
      <c r="A78" s="20" t="s">
        <v>33</v>
      </c>
      <c r="B78" s="3"/>
      <c r="C78" s="3"/>
      <c r="D78" s="3"/>
      <c r="E78" s="3"/>
      <c r="F78" s="153">
        <f t="shared" ref="F78:G89" si="20">+IFERROR(B78/(C16+C47),0)*100</f>
        <v>0</v>
      </c>
      <c r="G78" s="153">
        <f t="shared" si="20"/>
        <v>0</v>
      </c>
      <c r="H78" s="153">
        <f t="shared" si="18"/>
        <v>0</v>
      </c>
      <c r="I78" s="153">
        <f t="shared" si="19"/>
        <v>0</v>
      </c>
      <c r="K78" s="13"/>
    </row>
    <row r="79" spans="1:11" x14ac:dyDescent="0.25">
      <c r="A79" s="20" t="s">
        <v>34</v>
      </c>
      <c r="B79" s="3"/>
      <c r="C79" s="3"/>
      <c r="D79" s="3"/>
      <c r="E79" s="3"/>
      <c r="F79" s="153">
        <f t="shared" si="20"/>
        <v>0</v>
      </c>
      <c r="G79" s="153">
        <f t="shared" si="20"/>
        <v>0</v>
      </c>
      <c r="H79" s="153">
        <f t="shared" ref="H79:H93" si="21">+IFERROR(D79/(E17+E48),0)*100</f>
        <v>0</v>
      </c>
      <c r="I79" s="153">
        <f t="shared" ref="I79:I93" si="22">+IFERROR(E79/(F17+F48),0)*100</f>
        <v>0</v>
      </c>
      <c r="K79" s="13"/>
    </row>
    <row r="80" spans="1:11" x14ac:dyDescent="0.25">
      <c r="A80" s="20" t="s">
        <v>35</v>
      </c>
      <c r="B80" s="3"/>
      <c r="C80" s="3"/>
      <c r="D80" s="3"/>
      <c r="E80" s="3"/>
      <c r="F80" s="153">
        <f t="shared" si="20"/>
        <v>0</v>
      </c>
      <c r="G80" s="153">
        <f t="shared" si="20"/>
        <v>0</v>
      </c>
      <c r="H80" s="153">
        <f t="shared" si="21"/>
        <v>0</v>
      </c>
      <c r="I80" s="153">
        <f t="shared" si="22"/>
        <v>0</v>
      </c>
      <c r="K80" s="13"/>
    </row>
    <row r="81" spans="1:11" x14ac:dyDescent="0.25">
      <c r="A81" s="20" t="s">
        <v>36</v>
      </c>
      <c r="B81" s="3"/>
      <c r="C81" s="3"/>
      <c r="D81" s="3"/>
      <c r="E81" s="3"/>
      <c r="F81" s="153">
        <f t="shared" si="20"/>
        <v>0</v>
      </c>
      <c r="G81" s="153">
        <f t="shared" si="20"/>
        <v>0</v>
      </c>
      <c r="H81" s="153">
        <f t="shared" si="21"/>
        <v>0</v>
      </c>
      <c r="I81" s="153">
        <f t="shared" si="22"/>
        <v>0</v>
      </c>
      <c r="K81" s="13"/>
    </row>
    <row r="82" spans="1:11" x14ac:dyDescent="0.25">
      <c r="A82" s="20" t="s">
        <v>37</v>
      </c>
      <c r="B82" s="3"/>
      <c r="C82" s="3"/>
      <c r="D82" s="3"/>
      <c r="E82" s="3"/>
      <c r="F82" s="153">
        <f t="shared" si="20"/>
        <v>0</v>
      </c>
      <c r="G82" s="153">
        <f t="shared" si="20"/>
        <v>0</v>
      </c>
      <c r="H82" s="153">
        <f t="shared" si="21"/>
        <v>0</v>
      </c>
      <c r="I82" s="153">
        <f t="shared" si="22"/>
        <v>0</v>
      </c>
      <c r="K82" s="13"/>
    </row>
    <row r="83" spans="1:11" x14ac:dyDescent="0.25">
      <c r="A83" s="20" t="s">
        <v>38</v>
      </c>
      <c r="B83" s="3"/>
      <c r="C83" s="3"/>
      <c r="D83" s="3"/>
      <c r="E83" s="3"/>
      <c r="F83" s="153">
        <f t="shared" si="20"/>
        <v>0</v>
      </c>
      <c r="G83" s="153">
        <f t="shared" si="20"/>
        <v>0</v>
      </c>
      <c r="H83" s="153">
        <f t="shared" si="21"/>
        <v>0</v>
      </c>
      <c r="I83" s="153">
        <f t="shared" si="22"/>
        <v>0</v>
      </c>
      <c r="K83" s="13"/>
    </row>
    <row r="84" spans="1:11" x14ac:dyDescent="0.25">
      <c r="A84" s="20" t="s">
        <v>39</v>
      </c>
      <c r="B84" s="3"/>
      <c r="C84" s="3"/>
      <c r="D84" s="3"/>
      <c r="E84" s="3"/>
      <c r="F84" s="153">
        <f t="shared" si="20"/>
        <v>0</v>
      </c>
      <c r="G84" s="153">
        <f t="shared" si="20"/>
        <v>0</v>
      </c>
      <c r="H84" s="153">
        <f t="shared" si="21"/>
        <v>0</v>
      </c>
      <c r="I84" s="153">
        <f t="shared" si="22"/>
        <v>0</v>
      </c>
      <c r="K84" s="13"/>
    </row>
    <row r="85" spans="1:11" x14ac:dyDescent="0.25">
      <c r="A85" s="20" t="s">
        <v>40</v>
      </c>
      <c r="B85" s="3"/>
      <c r="C85" s="3"/>
      <c r="D85" s="3"/>
      <c r="E85" s="3"/>
      <c r="F85" s="153">
        <f t="shared" si="20"/>
        <v>0</v>
      </c>
      <c r="G85" s="153">
        <f t="shared" si="20"/>
        <v>0</v>
      </c>
      <c r="H85" s="153">
        <f t="shared" si="21"/>
        <v>0</v>
      </c>
      <c r="I85" s="153">
        <f t="shared" si="22"/>
        <v>0</v>
      </c>
      <c r="K85" s="13"/>
    </row>
    <row r="86" spans="1:11" x14ac:dyDescent="0.25">
      <c r="A86" s="20" t="s">
        <v>41</v>
      </c>
      <c r="B86" s="3"/>
      <c r="C86" s="3"/>
      <c r="D86" s="3"/>
      <c r="E86" s="3"/>
      <c r="F86" s="153">
        <f t="shared" si="20"/>
        <v>0</v>
      </c>
      <c r="G86" s="153">
        <f t="shared" si="20"/>
        <v>0</v>
      </c>
      <c r="H86" s="153">
        <f t="shared" si="21"/>
        <v>0</v>
      </c>
      <c r="I86" s="153">
        <f t="shared" si="22"/>
        <v>0</v>
      </c>
      <c r="K86" s="13"/>
    </row>
    <row r="87" spans="1:11" x14ac:dyDescent="0.25">
      <c r="A87" s="20" t="s">
        <v>42</v>
      </c>
      <c r="B87" s="3"/>
      <c r="C87" s="3"/>
      <c r="D87" s="3"/>
      <c r="E87" s="3"/>
      <c r="F87" s="153">
        <f t="shared" si="20"/>
        <v>0</v>
      </c>
      <c r="G87" s="153">
        <f t="shared" si="20"/>
        <v>0</v>
      </c>
      <c r="H87" s="153">
        <f t="shared" si="21"/>
        <v>0</v>
      </c>
      <c r="I87" s="153">
        <f t="shared" si="22"/>
        <v>0</v>
      </c>
      <c r="K87" s="13"/>
    </row>
    <row r="88" spans="1:11" x14ac:dyDescent="0.25">
      <c r="A88" s="20" t="s">
        <v>43</v>
      </c>
      <c r="B88" s="3"/>
      <c r="C88" s="3"/>
      <c r="D88" s="3"/>
      <c r="E88" s="3"/>
      <c r="F88" s="153">
        <f t="shared" si="20"/>
        <v>0</v>
      </c>
      <c r="G88" s="153">
        <f t="shared" si="20"/>
        <v>0</v>
      </c>
      <c r="H88" s="153">
        <f t="shared" si="21"/>
        <v>0</v>
      </c>
      <c r="I88" s="153">
        <f t="shared" si="22"/>
        <v>0</v>
      </c>
      <c r="K88" s="13"/>
    </row>
    <row r="89" spans="1:11" x14ac:dyDescent="0.25">
      <c r="A89" s="20" t="s">
        <v>44</v>
      </c>
      <c r="B89" s="3"/>
      <c r="C89" s="3"/>
      <c r="D89" s="3"/>
      <c r="E89" s="3"/>
      <c r="F89" s="153">
        <f t="shared" si="20"/>
        <v>0</v>
      </c>
      <c r="G89" s="153">
        <f t="shared" si="20"/>
        <v>0</v>
      </c>
      <c r="H89" s="153">
        <f t="shared" si="21"/>
        <v>0</v>
      </c>
      <c r="I89" s="153">
        <f t="shared" si="22"/>
        <v>0</v>
      </c>
      <c r="K89" s="13"/>
    </row>
    <row r="90" spans="1:11" x14ac:dyDescent="0.25">
      <c r="A90" s="20" t="s">
        <v>45</v>
      </c>
      <c r="B90" s="3"/>
      <c r="C90" s="3"/>
      <c r="D90" s="3"/>
      <c r="E90" s="3"/>
      <c r="F90" s="153">
        <f t="shared" ref="F90:G93" si="23">+IFERROR(B90/(C28+C59),0)*100</f>
        <v>0</v>
      </c>
      <c r="G90" s="153">
        <f t="shared" si="23"/>
        <v>0</v>
      </c>
      <c r="H90" s="153">
        <f t="shared" si="21"/>
        <v>0</v>
      </c>
      <c r="I90" s="153">
        <f t="shared" si="22"/>
        <v>0</v>
      </c>
      <c r="K90" s="13"/>
    </row>
    <row r="91" spans="1:11" x14ac:dyDescent="0.25">
      <c r="A91" s="20" t="s">
        <v>46</v>
      </c>
      <c r="B91" s="3"/>
      <c r="C91" s="3"/>
      <c r="D91" s="3"/>
      <c r="E91" s="3"/>
      <c r="F91" s="153">
        <f t="shared" si="23"/>
        <v>0</v>
      </c>
      <c r="G91" s="153">
        <f t="shared" si="23"/>
        <v>0</v>
      </c>
      <c r="H91" s="153">
        <f t="shared" si="21"/>
        <v>0</v>
      </c>
      <c r="I91" s="153">
        <f t="shared" si="22"/>
        <v>0</v>
      </c>
      <c r="K91" s="13"/>
    </row>
    <row r="92" spans="1:11" ht="31.5" x14ac:dyDescent="0.25">
      <c r="A92" s="34" t="s">
        <v>47</v>
      </c>
      <c r="B92" s="3"/>
      <c r="C92" s="3"/>
      <c r="D92" s="3"/>
      <c r="E92" s="3"/>
      <c r="F92" s="153">
        <f>+IFERROR(B92/(C30+C61),0)*100</f>
        <v>0</v>
      </c>
      <c r="G92" s="153">
        <f t="shared" si="23"/>
        <v>0</v>
      </c>
      <c r="H92" s="153">
        <f t="shared" si="21"/>
        <v>0</v>
      </c>
      <c r="I92" s="153">
        <f t="shared" si="22"/>
        <v>0</v>
      </c>
      <c r="K92" s="13"/>
    </row>
    <row r="93" spans="1:11" x14ac:dyDescent="0.25">
      <c r="A93" s="148" t="s">
        <v>57</v>
      </c>
      <c r="B93" s="62">
        <f>SUM(B66:B92)</f>
        <v>0</v>
      </c>
      <c r="C93" s="62">
        <f>SUM(C66:C92)</f>
        <v>0</v>
      </c>
      <c r="D93" s="62">
        <f>SUM(D66:D92)</f>
        <v>0</v>
      </c>
      <c r="E93" s="62">
        <f>SUM(E66:E92)</f>
        <v>0</v>
      </c>
      <c r="F93" s="153">
        <f t="shared" si="23"/>
        <v>0</v>
      </c>
      <c r="G93" s="153">
        <f t="shared" si="23"/>
        <v>0</v>
      </c>
      <c r="H93" s="153">
        <f t="shared" si="21"/>
        <v>0</v>
      </c>
      <c r="I93" s="153">
        <f t="shared" si="22"/>
        <v>0</v>
      </c>
      <c r="K93" s="13"/>
    </row>
    <row r="94" spans="1:11" x14ac:dyDescent="0.25">
      <c r="A94" s="8"/>
      <c r="B94" s="8"/>
      <c r="C94" s="8"/>
      <c r="E94" s="8"/>
      <c r="I94" s="42"/>
      <c r="K94" s="13"/>
    </row>
    <row r="95" spans="1:11" x14ac:dyDescent="0.25">
      <c r="A95" s="17"/>
      <c r="B95" s="17"/>
      <c r="C95" s="17"/>
      <c r="D95" s="17"/>
      <c r="E95" s="17"/>
      <c r="K95" s="13"/>
    </row>
    <row r="96" spans="1:11" ht="17.25" customHeight="1" thickBot="1" x14ac:dyDescent="0.3">
      <c r="A96" s="406" t="s">
        <v>127</v>
      </c>
      <c r="B96" s="406"/>
      <c r="C96" s="406"/>
      <c r="D96" s="406"/>
      <c r="E96" s="406"/>
      <c r="F96" s="8"/>
      <c r="G96" s="8"/>
      <c r="H96" s="8"/>
      <c r="I96" s="8"/>
      <c r="K96" s="13"/>
    </row>
    <row r="97" spans="1:11" ht="63.75" thickBot="1" x14ac:dyDescent="0.3">
      <c r="A97" s="102" t="s">
        <v>69</v>
      </c>
      <c r="B97" s="103" t="s">
        <v>61</v>
      </c>
      <c r="C97" s="104" t="s">
        <v>62</v>
      </c>
      <c r="D97" s="104" t="s">
        <v>63</v>
      </c>
      <c r="E97" s="104" t="s">
        <v>64</v>
      </c>
      <c r="F97" s="105" t="s">
        <v>144</v>
      </c>
      <c r="G97" s="105" t="s">
        <v>145</v>
      </c>
      <c r="H97" s="105" t="s">
        <v>146</v>
      </c>
      <c r="I97" s="106" t="s">
        <v>147</v>
      </c>
      <c r="K97" s="13"/>
    </row>
    <row r="98" spans="1:11" ht="31.5" x14ac:dyDescent="0.25">
      <c r="A98" s="88" t="s">
        <v>21</v>
      </c>
      <c r="B98" s="89"/>
      <c r="C98" s="89"/>
      <c r="D98" s="89"/>
      <c r="E98" s="89"/>
      <c r="F98" s="152">
        <f t="shared" ref="F98:F110" si="24">+IFERROR(B98/(C4+C35),0)*100</f>
        <v>0</v>
      </c>
      <c r="G98" s="152">
        <f t="shared" ref="G98:G110" si="25">+IFERROR(C98/(D4+D35),0)*100</f>
        <v>0</v>
      </c>
      <c r="H98" s="152">
        <f t="shared" ref="H98:H110" si="26">+IFERROR(D98/(E4+E35),0)*100</f>
        <v>0</v>
      </c>
      <c r="I98" s="152">
        <f t="shared" ref="I98:I110" si="27">+IFERROR(E98/(F4+F35),0)*100</f>
        <v>0</v>
      </c>
      <c r="K98" s="13"/>
    </row>
    <row r="99" spans="1:11" x14ac:dyDescent="0.25">
      <c r="A99" s="20" t="s">
        <v>22</v>
      </c>
      <c r="B99" s="3"/>
      <c r="C99" s="3"/>
      <c r="D99" s="3"/>
      <c r="E99" s="3"/>
      <c r="F99" s="153">
        <f t="shared" si="24"/>
        <v>0</v>
      </c>
      <c r="G99" s="153">
        <f t="shared" si="25"/>
        <v>0</v>
      </c>
      <c r="H99" s="153">
        <f t="shared" si="26"/>
        <v>0</v>
      </c>
      <c r="I99" s="153">
        <f t="shared" si="27"/>
        <v>0</v>
      </c>
      <c r="K99" s="13"/>
    </row>
    <row r="100" spans="1:11" x14ac:dyDescent="0.25">
      <c r="A100" s="20" t="s">
        <v>23</v>
      </c>
      <c r="B100" s="3"/>
      <c r="C100" s="3"/>
      <c r="D100" s="3"/>
      <c r="E100" s="3"/>
      <c r="F100" s="153">
        <f t="shared" si="24"/>
        <v>0</v>
      </c>
      <c r="G100" s="153">
        <f t="shared" si="25"/>
        <v>0</v>
      </c>
      <c r="H100" s="153">
        <f t="shared" si="26"/>
        <v>0</v>
      </c>
      <c r="I100" s="153">
        <f t="shared" si="27"/>
        <v>0</v>
      </c>
      <c r="K100" s="13"/>
    </row>
    <row r="101" spans="1:11" ht="31.5" x14ac:dyDescent="0.25">
      <c r="A101" s="20" t="s">
        <v>24</v>
      </c>
      <c r="B101" s="3"/>
      <c r="C101" s="3"/>
      <c r="D101" s="3"/>
      <c r="E101" s="3"/>
      <c r="F101" s="153">
        <f t="shared" si="24"/>
        <v>0</v>
      </c>
      <c r="G101" s="153">
        <f t="shared" si="25"/>
        <v>0</v>
      </c>
      <c r="H101" s="153">
        <f t="shared" si="26"/>
        <v>0</v>
      </c>
      <c r="I101" s="153">
        <f t="shared" si="27"/>
        <v>0</v>
      </c>
      <c r="K101" s="13"/>
    </row>
    <row r="102" spans="1:11" x14ac:dyDescent="0.25">
      <c r="A102" s="20" t="s">
        <v>25</v>
      </c>
      <c r="B102" s="3"/>
      <c r="C102" s="3"/>
      <c r="D102" s="3"/>
      <c r="E102" s="3"/>
      <c r="F102" s="153">
        <f t="shared" si="24"/>
        <v>0</v>
      </c>
      <c r="G102" s="153">
        <f t="shared" si="25"/>
        <v>0</v>
      </c>
      <c r="H102" s="153">
        <f t="shared" si="26"/>
        <v>0</v>
      </c>
      <c r="I102" s="153">
        <f t="shared" si="27"/>
        <v>0</v>
      </c>
      <c r="K102" s="13"/>
    </row>
    <row r="103" spans="1:11" x14ac:dyDescent="0.25">
      <c r="A103" s="20" t="s">
        <v>26</v>
      </c>
      <c r="B103" s="3"/>
      <c r="C103" s="3"/>
      <c r="D103" s="3"/>
      <c r="E103" s="3"/>
      <c r="F103" s="153">
        <f t="shared" si="24"/>
        <v>0</v>
      </c>
      <c r="G103" s="153">
        <f t="shared" si="25"/>
        <v>0</v>
      </c>
      <c r="H103" s="153">
        <f t="shared" si="26"/>
        <v>0</v>
      </c>
      <c r="I103" s="153">
        <f t="shared" si="27"/>
        <v>0</v>
      </c>
      <c r="K103" s="13"/>
    </row>
    <row r="104" spans="1:11" x14ac:dyDescent="0.25">
      <c r="A104" s="20" t="s">
        <v>27</v>
      </c>
      <c r="B104" s="3"/>
      <c r="C104" s="3"/>
      <c r="D104" s="3"/>
      <c r="E104" s="3"/>
      <c r="F104" s="153">
        <f t="shared" si="24"/>
        <v>0</v>
      </c>
      <c r="G104" s="153">
        <f t="shared" si="25"/>
        <v>0</v>
      </c>
      <c r="H104" s="153">
        <f t="shared" si="26"/>
        <v>0</v>
      </c>
      <c r="I104" s="153">
        <f t="shared" si="27"/>
        <v>0</v>
      </c>
      <c r="K104" s="13"/>
    </row>
    <row r="105" spans="1:11" x14ac:dyDescent="0.25">
      <c r="A105" s="20" t="s">
        <v>28</v>
      </c>
      <c r="B105" s="3"/>
      <c r="C105" s="3"/>
      <c r="D105" s="3"/>
      <c r="E105" s="3"/>
      <c r="F105" s="153">
        <f t="shared" si="24"/>
        <v>0</v>
      </c>
      <c r="G105" s="153">
        <f t="shared" si="25"/>
        <v>0</v>
      </c>
      <c r="H105" s="153">
        <f t="shared" si="26"/>
        <v>0</v>
      </c>
      <c r="I105" s="153">
        <f t="shared" si="27"/>
        <v>0</v>
      </c>
      <c r="K105" s="13"/>
    </row>
    <row r="106" spans="1:11" x14ac:dyDescent="0.25">
      <c r="A106" s="20" t="s">
        <v>29</v>
      </c>
      <c r="B106" s="3"/>
      <c r="C106" s="3"/>
      <c r="D106" s="3"/>
      <c r="E106" s="3"/>
      <c r="F106" s="153">
        <f t="shared" si="24"/>
        <v>0</v>
      </c>
      <c r="G106" s="153">
        <f t="shared" si="25"/>
        <v>0</v>
      </c>
      <c r="H106" s="153">
        <f t="shared" si="26"/>
        <v>0</v>
      </c>
      <c r="I106" s="153">
        <f t="shared" si="27"/>
        <v>0</v>
      </c>
      <c r="K106" s="13"/>
    </row>
    <row r="107" spans="1:11" ht="31.5" x14ac:dyDescent="0.25">
      <c r="A107" s="20" t="s">
        <v>30</v>
      </c>
      <c r="B107" s="3"/>
      <c r="C107" s="3"/>
      <c r="D107" s="3"/>
      <c r="E107" s="3"/>
      <c r="F107" s="153">
        <f t="shared" si="24"/>
        <v>0</v>
      </c>
      <c r="G107" s="153">
        <f t="shared" si="25"/>
        <v>0</v>
      </c>
      <c r="H107" s="153">
        <f t="shared" si="26"/>
        <v>0</v>
      </c>
      <c r="I107" s="153">
        <f t="shared" si="27"/>
        <v>0</v>
      </c>
      <c r="K107" s="13"/>
    </row>
    <row r="108" spans="1:11" x14ac:dyDescent="0.25">
      <c r="A108" s="20" t="s">
        <v>31</v>
      </c>
      <c r="B108" s="3"/>
      <c r="C108" s="3"/>
      <c r="D108" s="3"/>
      <c r="E108" s="3"/>
      <c r="F108" s="153">
        <f t="shared" si="24"/>
        <v>0</v>
      </c>
      <c r="G108" s="153">
        <f t="shared" si="25"/>
        <v>0</v>
      </c>
      <c r="H108" s="153">
        <f t="shared" si="26"/>
        <v>0</v>
      </c>
      <c r="I108" s="153">
        <f t="shared" si="27"/>
        <v>0</v>
      </c>
      <c r="K108" s="13"/>
    </row>
    <row r="109" spans="1:11" ht="47.25" x14ac:dyDescent="0.25">
      <c r="A109" s="20" t="s">
        <v>32</v>
      </c>
      <c r="B109" s="3"/>
      <c r="C109" s="3"/>
      <c r="D109" s="3"/>
      <c r="E109" s="3"/>
      <c r="F109" s="153">
        <f t="shared" si="24"/>
        <v>0</v>
      </c>
      <c r="G109" s="153">
        <f t="shared" si="25"/>
        <v>0</v>
      </c>
      <c r="H109" s="153">
        <f t="shared" si="26"/>
        <v>0</v>
      </c>
      <c r="I109" s="153">
        <f t="shared" si="27"/>
        <v>0</v>
      </c>
      <c r="K109" s="13"/>
    </row>
    <row r="110" spans="1:11" x14ac:dyDescent="0.25">
      <c r="A110" s="20" t="s">
        <v>33</v>
      </c>
      <c r="B110" s="3"/>
      <c r="C110" s="3"/>
      <c r="D110" s="3"/>
      <c r="E110" s="3"/>
      <c r="F110" s="153">
        <f t="shared" si="24"/>
        <v>0</v>
      </c>
      <c r="G110" s="153">
        <f t="shared" si="25"/>
        <v>0</v>
      </c>
      <c r="H110" s="153">
        <f t="shared" si="26"/>
        <v>0</v>
      </c>
      <c r="I110" s="153">
        <f t="shared" si="27"/>
        <v>0</v>
      </c>
      <c r="K110" s="13"/>
    </row>
    <row r="111" spans="1:11" x14ac:dyDescent="0.25">
      <c r="A111" s="20" t="s">
        <v>34</v>
      </c>
      <c r="B111" s="3"/>
      <c r="C111" s="3"/>
      <c r="D111" s="3"/>
      <c r="E111" s="3"/>
      <c r="F111" s="153">
        <f t="shared" ref="F111:I123" si="28">+IFERROR(B111/(C17+C48),0)*100</f>
        <v>0</v>
      </c>
      <c r="G111" s="153">
        <f t="shared" si="28"/>
        <v>0</v>
      </c>
      <c r="H111" s="153">
        <f t="shared" si="28"/>
        <v>0</v>
      </c>
      <c r="I111" s="153">
        <f t="shared" si="28"/>
        <v>0</v>
      </c>
      <c r="K111" s="13"/>
    </row>
    <row r="112" spans="1:11" x14ac:dyDescent="0.25">
      <c r="A112" s="20" t="s">
        <v>35</v>
      </c>
      <c r="B112" s="3"/>
      <c r="C112" s="3"/>
      <c r="D112" s="3"/>
      <c r="E112" s="3"/>
      <c r="F112" s="153">
        <f t="shared" si="28"/>
        <v>0</v>
      </c>
      <c r="G112" s="153">
        <f t="shared" si="28"/>
        <v>0</v>
      </c>
      <c r="H112" s="153">
        <f t="shared" si="28"/>
        <v>0</v>
      </c>
      <c r="I112" s="153">
        <f t="shared" si="28"/>
        <v>0</v>
      </c>
      <c r="K112" s="13"/>
    </row>
    <row r="113" spans="1:11" x14ac:dyDescent="0.25">
      <c r="A113" s="20" t="s">
        <v>36</v>
      </c>
      <c r="B113" s="3"/>
      <c r="C113" s="3"/>
      <c r="D113" s="3"/>
      <c r="E113" s="3"/>
      <c r="F113" s="153">
        <f t="shared" si="28"/>
        <v>0</v>
      </c>
      <c r="G113" s="153">
        <f t="shared" si="28"/>
        <v>0</v>
      </c>
      <c r="H113" s="153">
        <f t="shared" si="28"/>
        <v>0</v>
      </c>
      <c r="I113" s="153">
        <f t="shared" si="28"/>
        <v>0</v>
      </c>
      <c r="K113" s="13"/>
    </row>
    <row r="114" spans="1:11" x14ac:dyDescent="0.25">
      <c r="A114" s="20" t="s">
        <v>37</v>
      </c>
      <c r="B114" s="3"/>
      <c r="C114" s="3"/>
      <c r="D114" s="3"/>
      <c r="E114" s="3"/>
      <c r="F114" s="153">
        <f t="shared" si="28"/>
        <v>0</v>
      </c>
      <c r="G114" s="153">
        <f t="shared" si="28"/>
        <v>0</v>
      </c>
      <c r="H114" s="153">
        <f t="shared" si="28"/>
        <v>0</v>
      </c>
      <c r="I114" s="153">
        <f t="shared" si="28"/>
        <v>0</v>
      </c>
      <c r="K114" s="13"/>
    </row>
    <row r="115" spans="1:11" x14ac:dyDescent="0.25">
      <c r="A115" s="20" t="s">
        <v>38</v>
      </c>
      <c r="B115" s="3"/>
      <c r="C115" s="3"/>
      <c r="D115" s="3"/>
      <c r="E115" s="3"/>
      <c r="F115" s="153">
        <f t="shared" si="28"/>
        <v>0</v>
      </c>
      <c r="G115" s="153">
        <f t="shared" si="28"/>
        <v>0</v>
      </c>
      <c r="H115" s="153">
        <f t="shared" si="28"/>
        <v>0</v>
      </c>
      <c r="I115" s="153">
        <f t="shared" si="28"/>
        <v>0</v>
      </c>
      <c r="K115" s="13"/>
    </row>
    <row r="116" spans="1:11" x14ac:dyDescent="0.25">
      <c r="A116" s="20" t="s">
        <v>39</v>
      </c>
      <c r="B116" s="3"/>
      <c r="C116" s="3"/>
      <c r="D116" s="3"/>
      <c r="E116" s="3"/>
      <c r="F116" s="153">
        <f t="shared" si="28"/>
        <v>0</v>
      </c>
      <c r="G116" s="153">
        <f t="shared" si="28"/>
        <v>0</v>
      </c>
      <c r="H116" s="153">
        <f t="shared" si="28"/>
        <v>0</v>
      </c>
      <c r="I116" s="153">
        <f t="shared" si="28"/>
        <v>0</v>
      </c>
      <c r="K116" s="13"/>
    </row>
    <row r="117" spans="1:11" x14ac:dyDescent="0.25">
      <c r="A117" s="20" t="s">
        <v>40</v>
      </c>
      <c r="B117" s="3"/>
      <c r="C117" s="3"/>
      <c r="D117" s="3"/>
      <c r="E117" s="3"/>
      <c r="F117" s="153">
        <f t="shared" si="28"/>
        <v>0</v>
      </c>
      <c r="G117" s="153">
        <f t="shared" si="28"/>
        <v>0</v>
      </c>
      <c r="H117" s="153">
        <f t="shared" si="28"/>
        <v>0</v>
      </c>
      <c r="I117" s="153">
        <f t="shared" si="28"/>
        <v>0</v>
      </c>
      <c r="K117" s="13"/>
    </row>
    <row r="118" spans="1:11" x14ac:dyDescent="0.25">
      <c r="A118" s="20" t="s">
        <v>41</v>
      </c>
      <c r="B118" s="3"/>
      <c r="C118" s="3"/>
      <c r="D118" s="3"/>
      <c r="E118" s="3"/>
      <c r="F118" s="153">
        <f t="shared" si="28"/>
        <v>0</v>
      </c>
      <c r="G118" s="153">
        <f t="shared" si="28"/>
        <v>0</v>
      </c>
      <c r="H118" s="153">
        <f t="shared" si="28"/>
        <v>0</v>
      </c>
      <c r="I118" s="153">
        <f t="shared" si="28"/>
        <v>0</v>
      </c>
      <c r="K118" s="13"/>
    </row>
    <row r="119" spans="1:11" x14ac:dyDescent="0.25">
      <c r="A119" s="20" t="s">
        <v>42</v>
      </c>
      <c r="B119" s="3"/>
      <c r="C119" s="3"/>
      <c r="D119" s="3"/>
      <c r="E119" s="3"/>
      <c r="F119" s="153">
        <f t="shared" si="28"/>
        <v>0</v>
      </c>
      <c r="G119" s="153">
        <f t="shared" si="28"/>
        <v>0</v>
      </c>
      <c r="H119" s="153">
        <f t="shared" si="28"/>
        <v>0</v>
      </c>
      <c r="I119" s="153">
        <f t="shared" si="28"/>
        <v>0</v>
      </c>
      <c r="K119" s="13"/>
    </row>
    <row r="120" spans="1:11" x14ac:dyDescent="0.25">
      <c r="A120" s="20" t="s">
        <v>43</v>
      </c>
      <c r="B120" s="3"/>
      <c r="C120" s="3"/>
      <c r="D120" s="3"/>
      <c r="E120" s="3"/>
      <c r="F120" s="153">
        <f t="shared" si="28"/>
        <v>0</v>
      </c>
      <c r="G120" s="153">
        <f t="shared" si="28"/>
        <v>0</v>
      </c>
      <c r="H120" s="153">
        <f t="shared" si="28"/>
        <v>0</v>
      </c>
      <c r="I120" s="153">
        <f t="shared" si="28"/>
        <v>0</v>
      </c>
      <c r="K120" s="13"/>
    </row>
    <row r="121" spans="1:11" x14ac:dyDescent="0.25">
      <c r="A121" s="20" t="s">
        <v>44</v>
      </c>
      <c r="B121" s="3"/>
      <c r="C121" s="3"/>
      <c r="D121" s="3"/>
      <c r="E121" s="3"/>
      <c r="F121" s="153">
        <f t="shared" si="28"/>
        <v>0</v>
      </c>
      <c r="G121" s="153">
        <f t="shared" si="28"/>
        <v>0</v>
      </c>
      <c r="H121" s="153">
        <f t="shared" si="28"/>
        <v>0</v>
      </c>
      <c r="I121" s="153">
        <f t="shared" si="28"/>
        <v>0</v>
      </c>
      <c r="K121" s="13"/>
    </row>
    <row r="122" spans="1:11" x14ac:dyDescent="0.25">
      <c r="A122" s="20" t="s">
        <v>45</v>
      </c>
      <c r="B122" s="3"/>
      <c r="C122" s="3"/>
      <c r="D122" s="3"/>
      <c r="E122" s="3"/>
      <c r="F122" s="153">
        <f t="shared" si="28"/>
        <v>0</v>
      </c>
      <c r="G122" s="153">
        <f t="shared" si="28"/>
        <v>0</v>
      </c>
      <c r="H122" s="153">
        <f t="shared" si="28"/>
        <v>0</v>
      </c>
      <c r="I122" s="153">
        <f t="shared" si="28"/>
        <v>0</v>
      </c>
      <c r="K122" s="13"/>
    </row>
    <row r="123" spans="1:11" x14ac:dyDescent="0.25">
      <c r="A123" s="20" t="s">
        <v>46</v>
      </c>
      <c r="B123" s="3"/>
      <c r="C123" s="3"/>
      <c r="D123" s="3"/>
      <c r="E123" s="3"/>
      <c r="F123" s="153">
        <f t="shared" si="28"/>
        <v>0</v>
      </c>
      <c r="G123" s="153">
        <f t="shared" si="28"/>
        <v>0</v>
      </c>
      <c r="H123" s="153">
        <f t="shared" si="28"/>
        <v>0</v>
      </c>
      <c r="I123" s="153">
        <f t="shared" si="28"/>
        <v>0</v>
      </c>
      <c r="K123" s="13"/>
    </row>
    <row r="124" spans="1:11" ht="31.5" x14ac:dyDescent="0.25">
      <c r="A124" s="34" t="s">
        <v>47</v>
      </c>
      <c r="B124" s="3"/>
      <c r="C124" s="3"/>
      <c r="D124" s="3"/>
      <c r="E124" s="3"/>
      <c r="F124" s="153">
        <f t="shared" ref="F124:I125" si="29">+IFERROR(B124/(C30+C61),0)*100</f>
        <v>0</v>
      </c>
      <c r="G124" s="153">
        <f t="shared" si="29"/>
        <v>0</v>
      </c>
      <c r="H124" s="153">
        <f t="shared" si="29"/>
        <v>0</v>
      </c>
      <c r="I124" s="153">
        <f t="shared" si="29"/>
        <v>0</v>
      </c>
      <c r="K124" s="13"/>
    </row>
    <row r="125" spans="1:11" x14ac:dyDescent="0.25">
      <c r="A125" s="148" t="s">
        <v>57</v>
      </c>
      <c r="B125" s="62">
        <f>SUM(B98:B124)</f>
        <v>0</v>
      </c>
      <c r="C125" s="62">
        <f>SUM(C98:C124)</f>
        <v>0</v>
      </c>
      <c r="D125" s="62">
        <f>SUM(D98:D124)</f>
        <v>0</v>
      </c>
      <c r="E125" s="62">
        <f>SUM(E98:E124)</f>
        <v>0</v>
      </c>
      <c r="F125" s="153">
        <f t="shared" si="29"/>
        <v>0</v>
      </c>
      <c r="G125" s="153">
        <f t="shared" si="29"/>
        <v>0</v>
      </c>
      <c r="H125" s="153">
        <f t="shared" si="29"/>
        <v>0</v>
      </c>
      <c r="I125" s="153">
        <f t="shared" si="29"/>
        <v>0</v>
      </c>
      <c r="K125" s="13"/>
    </row>
    <row r="126" spans="1:11" x14ac:dyDescent="0.25">
      <c r="A126" s="13"/>
      <c r="B126" s="13"/>
      <c r="C126" s="13"/>
      <c r="D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70" zoomScaleNormal="100" zoomScaleSheetLayoutView="70" workbookViewId="0">
      <selection activeCell="D9" sqref="D9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402" t="s">
        <v>276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15.75" customHeight="1" x14ac:dyDescent="0.25">
      <c r="A2" s="410" t="s">
        <v>70</v>
      </c>
      <c r="B2" s="408" t="s">
        <v>71</v>
      </c>
      <c r="C2" s="409"/>
      <c r="D2" s="58"/>
      <c r="E2" s="109"/>
      <c r="F2" s="109"/>
      <c r="G2" s="408" t="s">
        <v>72</v>
      </c>
      <c r="H2" s="414"/>
      <c r="I2" s="415" t="s">
        <v>73</v>
      </c>
      <c r="J2" s="418" t="s">
        <v>74</v>
      </c>
    </row>
    <row r="3" spans="1:10" ht="15.75" customHeight="1" x14ac:dyDescent="0.25">
      <c r="A3" s="411"/>
      <c r="B3" s="65"/>
      <c r="C3" s="66"/>
      <c r="D3" s="46" t="s">
        <v>128</v>
      </c>
      <c r="E3" s="46"/>
      <c r="F3" s="46"/>
      <c r="G3" s="65"/>
      <c r="H3" s="68"/>
      <c r="I3" s="416"/>
      <c r="J3" s="419"/>
    </row>
    <row r="4" spans="1:10" s="5" customFormat="1" ht="94.5" x14ac:dyDescent="0.25">
      <c r="A4" s="412"/>
      <c r="B4" s="169" t="s">
        <v>3</v>
      </c>
      <c r="C4" s="169" t="s">
        <v>304</v>
      </c>
      <c r="D4" s="169" t="s">
        <v>124</v>
      </c>
      <c r="E4" s="169" t="s">
        <v>125</v>
      </c>
      <c r="F4" s="169" t="s">
        <v>121</v>
      </c>
      <c r="G4" s="169" t="s">
        <v>120</v>
      </c>
      <c r="H4" s="169" t="s">
        <v>119</v>
      </c>
      <c r="I4" s="417"/>
      <c r="J4" s="420"/>
    </row>
    <row r="5" spans="1:10" x14ac:dyDescent="0.25">
      <c r="A5" s="170" t="s">
        <v>55</v>
      </c>
      <c r="B5" s="64">
        <v>1</v>
      </c>
      <c r="C5" s="3">
        <v>121</v>
      </c>
      <c r="D5" s="3"/>
      <c r="E5" s="3"/>
      <c r="F5" s="3">
        <v>2</v>
      </c>
      <c r="G5" s="3"/>
      <c r="H5" s="3"/>
      <c r="I5" s="3"/>
      <c r="J5" s="3"/>
    </row>
    <row r="6" spans="1:10" x14ac:dyDescent="0.25">
      <c r="A6" s="168"/>
      <c r="B6" s="64">
        <v>2</v>
      </c>
      <c r="C6" s="3">
        <v>84</v>
      </c>
      <c r="D6" s="3"/>
      <c r="E6" s="3"/>
      <c r="F6" s="3">
        <v>13</v>
      </c>
      <c r="G6" s="3"/>
      <c r="H6" s="3"/>
      <c r="I6" s="3"/>
      <c r="J6" s="3"/>
    </row>
    <row r="7" spans="1:10" x14ac:dyDescent="0.25">
      <c r="A7" s="168"/>
      <c r="B7" s="64" t="s">
        <v>4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168"/>
      <c r="B8" s="64">
        <v>3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86" t="s">
        <v>180</v>
      </c>
      <c r="B9" s="148"/>
      <c r="C9" s="62">
        <f>+SUM(C5:C8)</f>
        <v>205</v>
      </c>
      <c r="D9" s="62">
        <f t="shared" ref="D9:J9" si="0">+SUM(D5:D8)</f>
        <v>0</v>
      </c>
      <c r="E9" s="62">
        <f t="shared" si="0"/>
        <v>0</v>
      </c>
      <c r="F9" s="62">
        <f t="shared" si="0"/>
        <v>15</v>
      </c>
      <c r="G9" s="62">
        <f t="shared" si="0"/>
        <v>0</v>
      </c>
      <c r="H9" s="62">
        <f t="shared" si="0"/>
        <v>0</v>
      </c>
      <c r="I9" s="62">
        <f t="shared" si="0"/>
        <v>0</v>
      </c>
      <c r="J9" s="62">
        <f t="shared" si="0"/>
        <v>0</v>
      </c>
    </row>
    <row r="10" spans="1:10" x14ac:dyDescent="0.25">
      <c r="A10" s="168" t="s">
        <v>56</v>
      </c>
      <c r="B10" s="64">
        <v>1</v>
      </c>
      <c r="C10" s="3">
        <v>1126</v>
      </c>
      <c r="D10" s="3">
        <v>1126</v>
      </c>
      <c r="E10" s="3"/>
      <c r="F10" s="3">
        <v>358</v>
      </c>
      <c r="G10" s="3"/>
      <c r="H10" s="3"/>
      <c r="I10" s="3"/>
      <c r="J10" s="3"/>
    </row>
    <row r="11" spans="1:10" x14ac:dyDescent="0.25">
      <c r="A11" s="168"/>
      <c r="B11" s="64">
        <v>2</v>
      </c>
      <c r="C11" s="3">
        <v>736</v>
      </c>
      <c r="D11" s="3">
        <v>736</v>
      </c>
      <c r="E11" s="3"/>
      <c r="F11" s="3">
        <v>160</v>
      </c>
      <c r="G11" s="3"/>
      <c r="H11" s="3"/>
      <c r="I11" s="3"/>
      <c r="J11" s="3"/>
    </row>
    <row r="12" spans="1:10" x14ac:dyDescent="0.25">
      <c r="A12" s="168"/>
      <c r="B12" s="64" t="s">
        <v>4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8"/>
      <c r="B13" s="64">
        <v>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54" t="s">
        <v>181</v>
      </c>
      <c r="B14" s="155"/>
      <c r="C14" s="156">
        <f t="shared" ref="C14:J14" si="1">+SUM(C10:C13)</f>
        <v>1862</v>
      </c>
      <c r="D14" s="156">
        <f t="shared" si="1"/>
        <v>1862</v>
      </c>
      <c r="E14" s="156">
        <f t="shared" si="1"/>
        <v>0</v>
      </c>
      <c r="F14" s="156">
        <f t="shared" si="1"/>
        <v>518</v>
      </c>
      <c r="G14" s="156">
        <f t="shared" si="1"/>
        <v>0</v>
      </c>
      <c r="H14" s="156">
        <f t="shared" si="1"/>
        <v>0</v>
      </c>
      <c r="I14" s="156">
        <f t="shared" si="1"/>
        <v>0</v>
      </c>
      <c r="J14" s="156">
        <f t="shared" si="1"/>
        <v>0</v>
      </c>
    </row>
    <row r="15" spans="1:10" x14ac:dyDescent="0.25">
      <c r="A15" s="164" t="s">
        <v>182</v>
      </c>
      <c r="B15" s="148">
        <v>1</v>
      </c>
      <c r="C15" s="62">
        <f>+C5+C10</f>
        <v>1247</v>
      </c>
      <c r="D15" s="62">
        <f t="shared" ref="D15:J15" si="2">+D5+D10</f>
        <v>1126</v>
      </c>
      <c r="E15" s="62">
        <f t="shared" si="2"/>
        <v>0</v>
      </c>
      <c r="F15" s="62">
        <f t="shared" si="2"/>
        <v>360</v>
      </c>
      <c r="G15" s="62">
        <f t="shared" si="2"/>
        <v>0</v>
      </c>
      <c r="H15" s="62">
        <f t="shared" si="2"/>
        <v>0</v>
      </c>
      <c r="I15" s="62">
        <f t="shared" si="2"/>
        <v>0</v>
      </c>
      <c r="J15" s="62">
        <f t="shared" si="2"/>
        <v>0</v>
      </c>
    </row>
    <row r="16" spans="1:10" x14ac:dyDescent="0.25">
      <c r="A16" s="165"/>
      <c r="B16" s="148">
        <v>2</v>
      </c>
      <c r="C16" s="62">
        <f t="shared" ref="C16:J16" si="3">+C6+C11</f>
        <v>820</v>
      </c>
      <c r="D16" s="62">
        <f t="shared" si="3"/>
        <v>736</v>
      </c>
      <c r="E16" s="62">
        <f t="shared" si="3"/>
        <v>0</v>
      </c>
      <c r="F16" s="62">
        <f t="shared" si="3"/>
        <v>173</v>
      </c>
      <c r="G16" s="62">
        <f t="shared" si="3"/>
        <v>0</v>
      </c>
      <c r="H16" s="62">
        <f t="shared" si="3"/>
        <v>0</v>
      </c>
      <c r="I16" s="62">
        <f t="shared" si="3"/>
        <v>0</v>
      </c>
      <c r="J16" s="62">
        <f t="shared" si="3"/>
        <v>0</v>
      </c>
    </row>
    <row r="17" spans="1:10" x14ac:dyDescent="0.25">
      <c r="A17" s="165"/>
      <c r="B17" s="148" t="s">
        <v>4</v>
      </c>
      <c r="C17" s="62">
        <f t="shared" ref="C17:J17" si="4">+C7+C12</f>
        <v>0</v>
      </c>
      <c r="D17" s="62">
        <f t="shared" si="4"/>
        <v>0</v>
      </c>
      <c r="E17" s="62">
        <f t="shared" si="4"/>
        <v>0</v>
      </c>
      <c r="F17" s="62">
        <f t="shared" si="4"/>
        <v>0</v>
      </c>
      <c r="G17" s="62">
        <f t="shared" si="4"/>
        <v>0</v>
      </c>
      <c r="H17" s="62">
        <f t="shared" si="4"/>
        <v>0</v>
      </c>
      <c r="I17" s="62">
        <f t="shared" si="4"/>
        <v>0</v>
      </c>
      <c r="J17" s="62">
        <f t="shared" si="4"/>
        <v>0</v>
      </c>
    </row>
    <row r="18" spans="1:10" x14ac:dyDescent="0.25">
      <c r="A18" s="166"/>
      <c r="B18" s="148">
        <v>3</v>
      </c>
      <c r="C18" s="62">
        <f t="shared" ref="C18:J18" si="5">+C8+C13</f>
        <v>0</v>
      </c>
      <c r="D18" s="62">
        <f t="shared" si="5"/>
        <v>0</v>
      </c>
      <c r="E18" s="62">
        <f t="shared" si="5"/>
        <v>0</v>
      </c>
      <c r="F18" s="62">
        <f t="shared" si="5"/>
        <v>0</v>
      </c>
      <c r="G18" s="62">
        <f t="shared" si="5"/>
        <v>0</v>
      </c>
      <c r="H18" s="62">
        <f t="shared" si="5"/>
        <v>0</v>
      </c>
      <c r="I18" s="62">
        <f t="shared" si="5"/>
        <v>0</v>
      </c>
      <c r="J18" s="62">
        <f t="shared" si="5"/>
        <v>0</v>
      </c>
    </row>
    <row r="19" spans="1:10" x14ac:dyDescent="0.25">
      <c r="A19" s="157" t="s">
        <v>57</v>
      </c>
      <c r="B19" s="148"/>
      <c r="C19" s="62">
        <f>+SUM(C15:C18)</f>
        <v>2067</v>
      </c>
      <c r="D19" s="62">
        <f t="shared" ref="D19:J19" si="6">+SUM(D15:D18)</f>
        <v>1862</v>
      </c>
      <c r="E19" s="62">
        <f t="shared" si="6"/>
        <v>0</v>
      </c>
      <c r="F19" s="62">
        <f t="shared" si="6"/>
        <v>533</v>
      </c>
      <c r="G19" s="62">
        <f t="shared" si="6"/>
        <v>0</v>
      </c>
      <c r="H19" s="62">
        <f t="shared" si="6"/>
        <v>0</v>
      </c>
      <c r="I19" s="62">
        <f t="shared" si="6"/>
        <v>0</v>
      </c>
      <c r="J19" s="62">
        <f t="shared" si="6"/>
        <v>0</v>
      </c>
    </row>
    <row r="20" spans="1:10" x14ac:dyDescent="0.25">
      <c r="A20" s="8"/>
      <c r="B20" s="44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12"/>
      <c r="C21" s="8"/>
      <c r="D21" s="8"/>
      <c r="E21" s="8"/>
      <c r="F21" s="8"/>
      <c r="G21" s="8"/>
      <c r="H21" s="8"/>
    </row>
    <row r="22" spans="1:10" x14ac:dyDescent="0.25">
      <c r="A22" s="8"/>
      <c r="B22" s="12"/>
      <c r="C22" s="8"/>
      <c r="D22" s="8"/>
      <c r="E22" s="8"/>
      <c r="F22" s="8"/>
      <c r="G22" s="8"/>
      <c r="H22" s="8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mirka</cp:lastModifiedBy>
  <cp:lastPrinted>2018-04-10T15:09:30Z</cp:lastPrinted>
  <dcterms:created xsi:type="dcterms:W3CDTF">2010-01-11T10:19:31Z</dcterms:created>
  <dcterms:modified xsi:type="dcterms:W3CDTF">2018-05-18T11:42:40Z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