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910" firstSheet="6" activeTab="9"/>
  </bookViews>
  <sheets>
    <sheet name="Obsah" sheetId="1" r:id="rId1"/>
    <sheet name="Vysvetlivky" sheetId="2" r:id="rId2"/>
    <sheet name="Kódy z CRŠ" sheetId="3" r:id="rId3"/>
    <sheet name="T1-Dotácie podľa DZ" sheetId="4" r:id="rId4"/>
    <sheet name="T2-Výnosy" sheetId="5" r:id="rId5"/>
    <sheet name="T3 - Náklady " sheetId="6" r:id="rId6"/>
    <sheet name="T4-Soc_štipendiá" sheetId="7" r:id="rId7"/>
    <sheet name="T5-Štip_ z vlastných" sheetId="8" r:id="rId8"/>
    <sheet name="T6_motivačné štipendiá_nová" sheetId="9" r:id="rId9"/>
    <sheet name="T7-Výnosy zo školného" sheetId="10" r:id="rId10"/>
    <sheet name="Hárok1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aaa" hidden="1">3</definedName>
    <definedName name="denní">#REF!</definedName>
    <definedName name="dokpo">#REF!</definedName>
    <definedName name="dokpred">#REF!</definedName>
    <definedName name="druhý">#REF!</definedName>
    <definedName name="exterdruhý">#REF!</definedName>
    <definedName name="externeplat">#REF!</definedName>
    <definedName name="exterplat">#REF!</definedName>
    <definedName name="KKS_doc">#REF!</definedName>
    <definedName name="KKS_ost">#REF!</definedName>
    <definedName name="KKS_phd">#REF!</definedName>
    <definedName name="KKS_prof">#REF!</definedName>
    <definedName name="kmp1">#REF!</definedName>
    <definedName name="kmp2">#REF!</definedName>
    <definedName name="kmt1">#REF!</definedName>
    <definedName name="koef_gm_mzdy">#REF!</definedName>
    <definedName name="koef_kpn">#REF!</definedName>
    <definedName name="koef_prer_nad_gm_mzdy">#REF!</definedName>
    <definedName name="koef_PV">#REF!</definedName>
    <definedName name="koef_udr_kat1">#REF!</definedName>
    <definedName name="koef_udr_kat2">#REF!</definedName>
    <definedName name="koef_udr_kat3">#REF!</definedName>
    <definedName name="koef_VV">#REF!</definedName>
    <definedName name="kpn_ca_do">#REF!</definedName>
    <definedName name="kpn_ca_nad">#REF!</definedName>
    <definedName name="kzk">#REF!</definedName>
    <definedName name="kzspp">#REF!</definedName>
    <definedName name="_xlnm.Print_Titles" localSheetId="5">'T3 - Náklady '!$1:$3</definedName>
    <definedName name="_xlnm.Print_Titles" localSheetId="1">'Vysvetlivky'!$2:$2</definedName>
    <definedName name="nefinanc">1</definedName>
    <definedName name="_xlnm.Print_Area" localSheetId="3">'T1-Dotácie podľa DZ'!$A$1:$C$18</definedName>
    <definedName name="_xlnm.Print_Area" localSheetId="4">'T2-Výnosy'!$A$1:$C$26</definedName>
    <definedName name="_xlnm.Print_Area" localSheetId="5">'T3 - Náklady '!$A$1:$C$51</definedName>
    <definedName name="_xlnm.Print_Area" localSheetId="6">'T4-Soc_štipendiá'!$A$1:$F$25</definedName>
    <definedName name="_xlnm.Print_Area" localSheetId="8">'T6_motivačné štipendiá_nová'!$A$1:$F$23</definedName>
    <definedName name="OLE_LINK1" localSheetId="1">'Vysvetlivky'!$B$6</definedName>
    <definedName name="pocet_jedal">#REF!</definedName>
    <definedName name="podiel">#REF!</definedName>
    <definedName name="poistné">#REF!</definedName>
    <definedName name="Pp_DrŠ_exist">#REF!</definedName>
    <definedName name="Pp_DrŠ_noví">#REF!</definedName>
    <definedName name="Pp_DrŠ_spolu">#REF!</definedName>
    <definedName name="Pp_klinické_TaS">#REF!</definedName>
    <definedName name="Pp_klinické_TaS_rozpísaný">#REF!</definedName>
    <definedName name="Pp_Rozvoj_BD">#REF!</definedName>
    <definedName name="Pp_Soc_BD">#REF!</definedName>
    <definedName name="Pp_VaT_BD">#REF!</definedName>
    <definedName name="Pp_VaT_mzdy">#REF!</definedName>
    <definedName name="Pp_VaT_mzdy_rezerva">#REF!</definedName>
    <definedName name="Pp_VaT_mzdy_zac_roka">#REF!</definedName>
    <definedName name="Pp_Vzdel_BD">#REF!</definedName>
    <definedName name="Pp_Vzdel_mzdy">#REF!</definedName>
    <definedName name="Pp_Vzdel_mzdy_kontr">#REF!</definedName>
    <definedName name="Pp_Vzdel_mzdy_na_prer_modif">#REF!</definedName>
    <definedName name="Pp_Vzdel_mzdy_na_prer_nemodif">#REF!</definedName>
    <definedName name="Pp_Vzdel_mzdy_prevádz">#REF!</definedName>
    <definedName name="Pp_Vzdel_mzdy_rezerva">#REF!</definedName>
    <definedName name="Pp_Vzdel_mzdy_spec">#REF!</definedName>
    <definedName name="Pp_Vzdel_mzdy_výkon">#REF!</definedName>
    <definedName name="Pp_Vzdel_mzdy_výkon_PV">#REF!</definedName>
    <definedName name="Pp_Vzdel_mzdy_výkon_PV_bez">#REF!</definedName>
    <definedName name="Pp_Vzdel_mzdy_výkon_PV_um">#REF!</definedName>
    <definedName name="Pp_Vzdel_mzdy_výkon_VV">#REF!</definedName>
    <definedName name="Pp_Vzdel_mzdy_výkon_VV_bez">#REF!</definedName>
    <definedName name="Pp_Vzdel_mzdy_výkon_VV_um">#REF!</definedName>
    <definedName name="Pp_Vzdel_spec_prax">#REF!</definedName>
    <definedName name="Pp_Vzdel_TaS">#REF!</definedName>
    <definedName name="Pp_Vzdel_TaS_rezerva">#REF!</definedName>
    <definedName name="Pp_Vzdel_TaS_spec">#REF!</definedName>
    <definedName name="Pp_Vzdel_TaS_stav">#REF!</definedName>
    <definedName name="Pp_Vzdel_TaS_výkon">#REF!</definedName>
    <definedName name="Pp_Vzdel_TaS_výkon_PPŠ">#REF!</definedName>
    <definedName name="Pp_Vzdel_TaS_výkon_PPŠ_a_zákl">#REF!</definedName>
    <definedName name="Pp_Vzdel_TaS_výkon_PPŠ_KEN">#REF!</definedName>
    <definedName name="Pp_Vzdel_TaS_zahr_granty">#REF!</definedName>
    <definedName name="Pp_Vzdel_TaS_zákl">#REF!</definedName>
    <definedName name="Pr_AV_BD">#REF!</definedName>
    <definedName name="Pr_IV_BD">#REF!</definedName>
    <definedName name="Pr_IV_KV">#REF!</definedName>
    <definedName name="Pr_IV_KV_rezerva">#REF!</definedName>
    <definedName name="Pr_KEGA_BD">#REF!</definedName>
    <definedName name="Pr_klinické">#REF!</definedName>
    <definedName name="Pr_KŠ">#REF!</definedName>
    <definedName name="Pr_motštip_BD">#REF!</definedName>
    <definedName name="Pr_MVTS_BD">#REF!</definedName>
    <definedName name="Pr_socštip_BD">#REF!</definedName>
    <definedName name="Pr_ŠD">#REF!</definedName>
    <definedName name="Pr_ŠDaJKŠPC_BD">#REF!</definedName>
    <definedName name="Pr_VaT_KV_zac_roka">#REF!</definedName>
    <definedName name="Pr_VaT_TaS">#REF!</definedName>
    <definedName name="Pr_VaT_TaS_rezerva">#REF!</definedName>
    <definedName name="Pr_VaT_TaS_zac_roka">#REF!</definedName>
    <definedName name="Pr_VEGA_BD">#REF!</definedName>
    <definedName name="predmety">#REF!</definedName>
    <definedName name="prisp_na_1_jedlo">#REF!</definedName>
    <definedName name="prisp_na_ubyt_stud_SD">#REF!</definedName>
    <definedName name="prisp_na_ubyt_stud_ZZ">#REF!</definedName>
    <definedName name="prísp_zákl_prev">#REF!</definedName>
    <definedName name="R_vvs">#REF!</definedName>
    <definedName name="R_vvs_BD">#REF!</definedName>
    <definedName name="R_vvs_VaT_BD">#REF!</definedName>
    <definedName name="Sanet">#REF!</definedName>
    <definedName name="SAPBEXrevision" hidden="1">7</definedName>
    <definedName name="SAPBEXsysID" hidden="1">"BS1"</definedName>
    <definedName name="SAPBEXwbID" hidden="1">"3TG3S316PX9BHXMQEBSXSYZZO"</definedName>
    <definedName name="stavba_ucelova">#REF!</definedName>
    <definedName name="studenti_vstup">#REF!</definedName>
    <definedName name="sustava">#REF!</definedName>
    <definedName name="T_1">#REF!</definedName>
    <definedName name="T_25_so_štip_2007">#REF!</definedName>
    <definedName name="T_M">#REF!</definedName>
    <definedName name="T1">#REF!</definedName>
    <definedName name="váha_absDrš">#REF!</definedName>
    <definedName name="váha_DG">#REF!</definedName>
    <definedName name="váha_poDs">#REF!</definedName>
    <definedName name="váha_Pub">#REF!</definedName>
    <definedName name="váha_ZG">#REF!</definedName>
    <definedName name="výkon_um">#REF!</definedName>
    <definedName name="wd1" localSheetId="2">'[2]vahy'!$B$1</definedName>
    <definedName name="wd1" localSheetId="6">'[2]vahy'!$B$1</definedName>
    <definedName name="wd1" localSheetId="7">'[2]vahy'!$B$1</definedName>
    <definedName name="wd1" localSheetId="8">'[2]vahy'!$B$1</definedName>
    <definedName name="wd1">'[1]vahy'!$B$1</definedName>
    <definedName name="wd3" localSheetId="2">'[2]vahy'!$B$3</definedName>
    <definedName name="wd3" localSheetId="6">'[2]vahy'!$B$3</definedName>
    <definedName name="wd3" localSheetId="7">'[2]vahy'!$B$3</definedName>
    <definedName name="wd3" localSheetId="8">'[2]vahy'!$B$3</definedName>
    <definedName name="wd3">'[1]vahy'!$B$3</definedName>
    <definedName name="we1" localSheetId="2">'[2]vahy'!$B$2</definedName>
    <definedName name="we1" localSheetId="6">'[2]vahy'!$B$2</definedName>
    <definedName name="we1" localSheetId="7">'[2]vahy'!$B$2</definedName>
    <definedName name="we1" localSheetId="8">'[2]vahy'!$B$2</definedName>
    <definedName name="we1">'[1]vahy'!$B$2</definedName>
    <definedName name="we3" localSheetId="2">'[2]vahy'!$B$4</definedName>
    <definedName name="we3" localSheetId="6">'[2]vahy'!$B$4</definedName>
    <definedName name="we3" localSheetId="7">'[2]vahy'!$B$4</definedName>
    <definedName name="we3" localSheetId="8">'[2]vahy'!$B$4</definedName>
    <definedName name="we3">'[1]vahy'!$B$4</definedName>
    <definedName name="x">#REF!</definedName>
    <definedName name="xxx" hidden="1">"3TGMUFSSIAIMK2KTNC9DELQD0"</definedName>
    <definedName name="zakl_prisp_na_prev_SD">#REF!</definedName>
    <definedName name="záloha">#REF!</definedName>
  </definedNames>
  <calcPr fullCalcOnLoad="1"/>
</workbook>
</file>

<file path=xl/sharedStrings.xml><?xml version="1.0" encoding="utf-8"?>
<sst xmlns="http://schemas.openxmlformats.org/spreadsheetml/2006/main" count="287" uniqueCount="215">
  <si>
    <t xml:space="preserve">  - poskytnuté jednorázovo</t>
  </si>
  <si>
    <t>A</t>
  </si>
  <si>
    <t>B</t>
  </si>
  <si>
    <t>C</t>
  </si>
  <si>
    <t>Vysvetlivka</t>
  </si>
  <si>
    <t>D</t>
  </si>
  <si>
    <t>T4_V1</t>
  </si>
  <si>
    <t>T5_V1</t>
  </si>
  <si>
    <t>T3_V1</t>
  </si>
  <si>
    <t>T6_V1</t>
  </si>
  <si>
    <t>Číslo riadku</t>
  </si>
  <si>
    <t>Položka</t>
  </si>
  <si>
    <t>Aktivácia (účtová skupina 62)</t>
  </si>
  <si>
    <t>Spotreba ostatných neskladovateľných dodávok (účet 503)</t>
  </si>
  <si>
    <t>Náklady na reprezentáciu (účet 513)</t>
  </si>
  <si>
    <t>X</t>
  </si>
  <si>
    <t>z toho:</t>
  </si>
  <si>
    <t>Bežné dotácie</t>
  </si>
  <si>
    <t>T1_V1</t>
  </si>
  <si>
    <t>Kód vysvetlivky</t>
  </si>
  <si>
    <t>SPOL_1</t>
  </si>
  <si>
    <t>SPOL_2</t>
  </si>
  <si>
    <t>SPOL_3</t>
  </si>
  <si>
    <t>SPOL_4</t>
  </si>
  <si>
    <t xml:space="preserve">Dotácia </t>
  </si>
  <si>
    <t xml:space="preserve">- knihy, časopisy a noviny  </t>
  </si>
  <si>
    <t xml:space="preserve">- kancelárske potreby a materiál   </t>
  </si>
  <si>
    <t xml:space="preserve">- papier  </t>
  </si>
  <si>
    <t xml:space="preserve">- pohonné hmoty a ostatný materiál na dopravu   </t>
  </si>
  <si>
    <t xml:space="preserve">- DHM - prístroje a zariadenia laboratórií, výpočtová technika  </t>
  </si>
  <si>
    <t xml:space="preserve">- DHM - nábytok </t>
  </si>
  <si>
    <t xml:space="preserve">- domáce cestovné  </t>
  </si>
  <si>
    <t xml:space="preserve">- zahraničné cestovné  </t>
  </si>
  <si>
    <t xml:space="preserve">- prenájom priestorov  </t>
  </si>
  <si>
    <t xml:space="preserve">- prenájom zariadení </t>
  </si>
  <si>
    <t xml:space="preserve">- drobný nehmotný majetok  </t>
  </si>
  <si>
    <t>T2_V1</t>
  </si>
  <si>
    <t>-Zákonné sociálne poistenie (účet 524)</t>
  </si>
  <si>
    <t xml:space="preserve">-Zákonné sociálne náklady (účet 527) </t>
  </si>
  <si>
    <t xml:space="preserve">-Ostatné sociálne náklady (účet 528)  </t>
  </si>
  <si>
    <t>-Odpisy DNM a DHM  (účet 551)</t>
  </si>
  <si>
    <t xml:space="preserve">   z toho:</t>
  </si>
  <si>
    <t xml:space="preserve">    - MZDY </t>
  </si>
  <si>
    <t xml:space="preserve">    - OON </t>
  </si>
  <si>
    <t>Finančné prostriedky</t>
  </si>
  <si>
    <t>Počet študentov poberajúcich sociálne štipendium</t>
  </si>
  <si>
    <t xml:space="preserve">Počet študentov poberajúcich sociálne štipendium </t>
  </si>
  <si>
    <t xml:space="preserve">Výdavky na sociálne štipendiá (§ 96 zákona) za kalendárny rok </t>
  </si>
  <si>
    <t xml:space="preserve">1) V stĺpcoch B a D sa uvádza prepočítaný počet študentov určený ako počet osobomesiacov, počas ktorých bolo poskytované sociálne štipendium </t>
  </si>
  <si>
    <r>
      <t xml:space="preserve">Počet študentov poberajúcich sociálne štipendiá v osobomesiacoch </t>
    </r>
    <r>
      <rPr>
        <b/>
        <vertAlign val="superscript"/>
        <sz val="12"/>
        <rFont val="Times New Roman"/>
        <family val="1"/>
      </rPr>
      <t>1)</t>
    </r>
  </si>
  <si>
    <t>Náklady na štipendiá</t>
  </si>
  <si>
    <t xml:space="preserve">Počet študentov  poberajúcich štipendium </t>
  </si>
  <si>
    <t>Počet študentov  poberajúcich štipendium</t>
  </si>
  <si>
    <t xml:space="preserve">1) V stĺpcoch B a D sa uvádza prepočítaný počet študentov určený ako počet osobomesiacov, počas ktorých bolo poskytované štipendium </t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</si>
  <si>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</si>
  <si>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2) V stĺpcoch B a D sa uvádza celkový (fyzický) počet študentov, ktorým bolo v príslušnom roku poskytované štipendium .</t>
  </si>
  <si>
    <r>
      <t xml:space="preserve">Priemerné štipendium na 1 študenta na mesiac 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[R1_SA/R2_SB resp. R1_SC/R2_SD] </t>
    </r>
  </si>
  <si>
    <r>
      <t>Nevyčerpaná dotácia (+) / nedoplatok dotácie (-) k 31. 12. bežného roka</t>
    </r>
    <r>
      <rPr>
        <sz val="12"/>
        <rFont val="Times New Roman"/>
        <family val="1"/>
      </rPr>
      <t xml:space="preserve"> [R4+R5-R1]          </t>
    </r>
    <r>
      <rPr>
        <b/>
        <sz val="12"/>
        <rFont val="Times New Roman"/>
        <family val="1"/>
      </rPr>
      <t xml:space="preserve">               </t>
    </r>
  </si>
  <si>
    <t xml:space="preserve">2) V stĺpcoch B a D sa uvádza celkový fyzický počet študentov, ktorým bolo v príslušnom kalendárnom roku poskytnuté sociálne štipendium bez ohľadu na počet mesiacov. </t>
  </si>
  <si>
    <t xml:space="preserve">   Sociálne štipendiá</t>
  </si>
  <si>
    <t xml:space="preserve">   Motivačné štipendiá </t>
  </si>
  <si>
    <t>Zmena stavu vnútroorganizačných zásob (účtová skupina 61)</t>
  </si>
  <si>
    <t>Finančné náklady (účtová skupina 56)</t>
  </si>
  <si>
    <t xml:space="preserve">Iné výnosy  z hospodárskej činnosti (účtová skupina 64) </t>
  </si>
  <si>
    <r>
      <t xml:space="preserve">Všetky vysvetlivky k tabuľkám sú sústredené na jeden hárok. Sú organizované v dvoch stĺpcoch. 
</t>
    </r>
    <r>
      <rPr>
        <b/>
        <sz val="12"/>
        <rFont val="Times New Roman"/>
        <family val="1"/>
      </rPr>
      <t xml:space="preserve">Prvý stĺpec </t>
    </r>
    <r>
      <rPr>
        <sz val="12"/>
        <rFont val="Times New Roman"/>
        <family val="1"/>
      </rPr>
      <t xml:space="preserve">označený ako </t>
    </r>
    <r>
      <rPr>
        <b/>
        <sz val="12"/>
        <rFont val="Times New Roman"/>
        <family val="1"/>
      </rPr>
      <t xml:space="preserve">"Kód vysvetlivky" </t>
    </r>
    <r>
      <rPr>
        <sz val="12"/>
        <rFont val="Times New Roman"/>
        <family val="1"/>
      </rPr>
      <t xml:space="preserve">obsahuje označenie vysvetlivky, ktoré určuje, ku ktorej tabuľke a ku ktorej časti tabuľky sa vysvetlivka vzťahuje. Význam použitých kódov je: 
</t>
    </r>
    <r>
      <rPr>
        <b/>
        <sz val="12"/>
        <rFont val="Times New Roman"/>
        <family val="1"/>
      </rPr>
      <t>Príklad č. 1</t>
    </r>
    <r>
      <rPr>
        <sz val="12"/>
        <rFont val="Times New Roman"/>
        <family val="1"/>
      </rPr>
      <t xml:space="preserve">: T1_R3 - vysvetlivka sa vzťahuje k tabuľke č.1, k riadku 3
</t>
    </r>
    <r>
      <rPr>
        <b/>
        <sz val="12"/>
        <rFont val="Times New Roman"/>
        <family val="1"/>
      </rPr>
      <t>Príklad č. 2:</t>
    </r>
    <r>
      <rPr>
        <sz val="12"/>
        <rFont val="Times New Roman"/>
        <family val="1"/>
      </rPr>
      <t xml:space="preserve"> T1_V1 - ide o všeobecnú vysvetlivku č. 1 k tabuľke č. 1
</t>
    </r>
    <r>
      <rPr>
        <b/>
        <sz val="12"/>
        <rFont val="Times New Roman"/>
        <family val="1"/>
      </rPr>
      <t xml:space="preserve">Príklad č. 3: </t>
    </r>
    <r>
      <rPr>
        <sz val="12"/>
        <rFont val="Times New Roman"/>
        <family val="1"/>
      </rPr>
      <t xml:space="preserve">T6_SA - vysvetlivka sa vzťahuje k tabuľke č. 6, k stĺpcu A
</t>
    </r>
    <r>
      <rPr>
        <b/>
        <sz val="12"/>
        <rFont val="Times New Roman"/>
        <family val="1"/>
      </rPr>
      <t>Príklad č. 4:</t>
    </r>
    <r>
      <rPr>
        <sz val="12"/>
        <rFont val="Times New Roman"/>
        <family val="1"/>
      </rPr>
      <t xml:space="preserve"> SPOL_1 - ide o vysvetlivku č. 1 platnú pre všetky tabuľky</t>
    </r>
  </si>
  <si>
    <r>
      <t xml:space="preserve">Vo všetkých predpísaných tabuľkách výročnej správy sa dodržiavajú nasledujúce </t>
    </r>
    <r>
      <rPr>
        <b/>
        <sz val="12"/>
        <rFont val="Times New Roman"/>
        <family val="1"/>
      </rPr>
      <t>konvencie:</t>
    </r>
    <r>
      <rPr>
        <sz val="12"/>
        <rFont val="Times New Roman"/>
        <family val="1"/>
      </rPr>
      <t xml:space="preserve">
</t>
    </r>
    <r>
      <rPr>
        <b/>
        <i/>
        <sz val="12"/>
        <rFont val="Times New Roman"/>
        <family val="1"/>
      </rPr>
      <t>a)</t>
    </r>
    <r>
      <rPr>
        <sz val="12"/>
        <rFont val="Times New Roman"/>
        <family val="1"/>
      </rPr>
      <t xml:space="preserve"> Všetky riadky tabuliek, ktoré obsahujú údaje, sú číslované. Ak sa údaj v riadku vypočíta z údajov v iných riadkoch, je v riadku s vypočítaným údajom uvedený príslušný vzorec.
</t>
    </r>
    <r>
      <rPr>
        <b/>
        <i/>
        <sz val="12"/>
        <rFont val="Times New Roman"/>
        <family val="1"/>
      </rPr>
      <t>b)</t>
    </r>
    <r>
      <rPr>
        <sz val="12"/>
        <rFont val="Times New Roman"/>
        <family val="1"/>
      </rPr>
      <t> Riadky tabuľky s hlavnými údajmi za sledovanú oblasť sú vyznačené tučným písmom. Ak v riadkoch nasledujúcich za takýmto riadkom je uvedený podrobnejší rozpis údaja, ktorý riadok obsahuje, je v riadku s hlavným údajom informácia, z ktorých riadkov sa daný hlavný údaj vypočíta. Riadky s rozpisom hlavného údaja začínajú znakom „-“ a sú vytlačené normálnym písmom (pozri napríklad riadky R2 až R21 v tabuľke č. 3).
c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Výraz „SUM(R1:R3)“ znamená „súčet riadkov R1 až R3“.
d</t>
    </r>
    <r>
      <rPr>
        <b/>
        <i/>
        <sz val="12"/>
        <rFont val="Times New Roman"/>
        <family val="1"/>
      </rPr>
      <t>)</t>
    </r>
    <r>
      <rPr>
        <sz val="12"/>
        <rFont val="Times New Roman"/>
        <family val="1"/>
      </rPr>
      <t>  V poliach tabuliek, ktoré sa nevypĺňajú, je uvedený znak „X“</t>
    </r>
  </si>
  <si>
    <t xml:space="preserve">Spotreba materiálu (účet 501) </t>
  </si>
  <si>
    <t xml:space="preserve">Spotreba energie (účet 502) </t>
  </si>
  <si>
    <t xml:space="preserve">Predaný tovar (účet 504) </t>
  </si>
  <si>
    <t xml:space="preserve">Opravy a udržiavanie (účet 511) </t>
  </si>
  <si>
    <t xml:space="preserve">Ostatné služby (účet 518) </t>
  </si>
  <si>
    <t xml:space="preserve">-Mzdové náklady (účet 521)  </t>
  </si>
  <si>
    <t xml:space="preserve">-Dary (účet 543) </t>
  </si>
  <si>
    <t>Príjem z dotácie poskytnutej na sociálne štipendiá v rámci dotačnej zmluvy z kapitoly MŠ SR k 31.12.</t>
  </si>
  <si>
    <t>Cestovné (účet 512) [SUM(R15:R16)]</t>
  </si>
  <si>
    <t xml:space="preserve">- Tržby za vlastné výrobky (účet 601) </t>
  </si>
  <si>
    <t xml:space="preserve">- Tržby z predaja služieb (účet 602) </t>
  </si>
  <si>
    <r>
      <t xml:space="preserve">Všetky údaje o výške finančných prostriedkov sa uvádzajú </t>
    </r>
    <r>
      <rPr>
        <b/>
        <sz val="12"/>
        <rFont val="Times New Roman"/>
        <family val="1"/>
      </rPr>
      <t>v Eur s presnosťou na 2 desatinné miesta (na centy)</t>
    </r>
    <r>
      <rPr>
        <sz val="12"/>
        <rFont val="Times New Roman"/>
        <family val="1"/>
      </rPr>
      <t>. Zobrazenie tabuliek je nastavené na eurá. Dôvodom tohto pravidla je, aby pri sumarizácii nedochádzalo k väčším chybám zo zaokrúhľovania.</t>
    </r>
  </si>
  <si>
    <t>Obsah</t>
  </si>
  <si>
    <t>Tabuľka č.1</t>
  </si>
  <si>
    <t>Príjmy z dotácií súkromnej  vysokej škole zo štátneho rozpočtu</t>
  </si>
  <si>
    <t>Tabuľka č. 2</t>
  </si>
  <si>
    <t>Výnosy súkromnej vysokej školy</t>
  </si>
  <si>
    <t>Tabuľka č. 3</t>
  </si>
  <si>
    <t>Náklady súkromnej vysokej školy</t>
  </si>
  <si>
    <t>Tabuľka č. 4</t>
  </si>
  <si>
    <t>Sociálne štipendiá</t>
  </si>
  <si>
    <t>Tabuľka č. 5</t>
  </si>
  <si>
    <t>Štipendiá z vlastných zdrojov</t>
  </si>
  <si>
    <t>Tabuľka č. 6</t>
  </si>
  <si>
    <t>Motivačné štipendiá</t>
  </si>
  <si>
    <t>Vysvetlivky</t>
  </si>
  <si>
    <r>
      <t xml:space="preserve">Spolu </t>
    </r>
    <r>
      <rPr>
        <sz val="12"/>
        <rFont val="Times New Roman"/>
        <family val="1"/>
      </rPr>
      <t>[R1+ SUM(R5:R11)]</t>
    </r>
  </si>
  <si>
    <r>
      <t xml:space="preserve">Spolu </t>
    </r>
    <r>
      <rPr>
        <sz val="12"/>
        <rFont val="Times New Roman"/>
        <family val="1"/>
      </rPr>
      <t>[R1+R12+R22+SUM(R29:R30) +R33+SUM(R35:R37)]</t>
    </r>
  </si>
  <si>
    <t>Zúčtovanie niektorých položiek  z hospodárskej činnosti (účtovná skupina 65)</t>
  </si>
  <si>
    <t>- Ostatné náklady na hospodársku činnosť (účet 548)</t>
  </si>
  <si>
    <r>
      <t>Tabuľka č. 2: Výnosy súkromnej vysokej školy</t>
    </r>
    <r>
      <rPr>
        <sz val="14"/>
        <color indexed="8"/>
        <rFont val="Times New Roman"/>
        <family val="1"/>
      </rPr>
      <t xml:space="preserve"> (v Eur)</t>
    </r>
  </si>
  <si>
    <r>
      <t>Tabuľka č. 3: Náklady súkromnej vysokej školy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</si>
  <si>
    <t xml:space="preserve">Iné náklady na hospodársku činnosť (účtová skupina 54) </t>
  </si>
  <si>
    <t>4.</t>
  </si>
  <si>
    <r>
      <t xml:space="preserve">Počet študentov, ktorým bolo priznané motivačné štipendium </t>
    </r>
    <r>
      <rPr>
        <b/>
        <vertAlign val="superscript"/>
        <sz val="12"/>
        <rFont val="Times New Roman"/>
        <family val="1"/>
      </rPr>
      <t>1)</t>
    </r>
  </si>
  <si>
    <t>Tabuľka č. 7</t>
  </si>
  <si>
    <r>
      <t>Dotácia poskytnutá z MŠVVaŠ SR</t>
    </r>
    <r>
      <rPr>
        <sz val="12"/>
        <rFont val="Times New Roman"/>
        <family val="1"/>
      </rPr>
      <t xml:space="preserve">  [R2+R3+R4]</t>
    </r>
  </si>
  <si>
    <t>T7_V1</t>
  </si>
  <si>
    <t xml:space="preserve">Nevyčerpaná dotácia (+) / nedoplatok dotácie (-) k 31. 12. predchádzajúceho roka  [R4_SC = R6_SA]                         </t>
  </si>
  <si>
    <r>
      <t xml:space="preserve">Počet študentov poberajúcich sociálne štipendiá </t>
    </r>
    <r>
      <rPr>
        <b/>
        <vertAlign val="superscript"/>
        <sz val="12"/>
        <rFont val="Times New Roman"/>
        <family val="1"/>
      </rPr>
      <t xml:space="preserve"> 2)</t>
    </r>
  </si>
  <si>
    <t>- výnosy zo školného za štúdium v dennej forme štúdia</t>
  </si>
  <si>
    <t>- výnosy zo školného za štúdium v externej forme štúdia</t>
  </si>
  <si>
    <t xml:space="preserve">- za prijímacie konanie </t>
  </si>
  <si>
    <t xml:space="preserve">- za rigorózne konanie </t>
  </si>
  <si>
    <t>- za vydanie diplomu  za rigorozne konanie</t>
  </si>
  <si>
    <t xml:space="preserve">- za vydanie dokladov o štúdiu a ich kópií </t>
  </si>
  <si>
    <r>
      <t>Nevyčerpaná dotácia (+) / nedoplatok dotácie (-) na motivačné štipendiá</t>
    </r>
    <r>
      <rPr>
        <b/>
        <sz val="12"/>
        <rFont val="Times New Roman"/>
        <family val="1"/>
      </rPr>
      <t xml:space="preserve"> k 31. 12. predchádzajúceho kalendárneho roka</t>
    </r>
    <r>
      <rPr>
        <sz val="12"/>
        <rFont val="Times New Roman"/>
        <family val="1"/>
      </rPr>
      <t xml:space="preserve">     </t>
    </r>
    <r>
      <rPr>
        <b/>
        <sz val="12"/>
        <rFont val="Times New Roman"/>
        <family val="1"/>
      </rPr>
      <t xml:space="preserve">     </t>
    </r>
  </si>
  <si>
    <t xml:space="preserve">1) v riadku 5 sa uvedie celkový fyzický počet študentov (pričom 1 študent sa počíta za 1 fyzickú osobu), ktorým bolo vyplatené motivačné štipendium v kalendárnom roku </t>
  </si>
  <si>
    <r>
      <t>Nevyčerpaná dotácia (+) / nedoplatok dotácie (-) k 31. 12. kalendárneho roka1</t>
    </r>
    <r>
      <rPr>
        <b/>
        <vertAlign val="superscript"/>
        <sz val="12"/>
        <rFont val="Times New Roman"/>
        <family val="1"/>
      </rPr>
      <t xml:space="preserve">) </t>
    </r>
    <r>
      <rPr>
        <b/>
        <sz val="12"/>
        <rFont val="Times New Roman"/>
        <family val="1"/>
      </rPr>
      <t xml:space="preserve">  [R1+R2-R3]                       </t>
    </r>
  </si>
  <si>
    <r>
      <t>Výdavky na motivačné štipendiá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v kalendárnom roku </t>
    </r>
  </si>
  <si>
    <t>uvádzajú sa štipendiá vyplatené zo štátneho rozpočtu, kód v CRŠ: 1</t>
  </si>
  <si>
    <t>Kódy z Centrálneho registra študentov</t>
  </si>
  <si>
    <t>Kód</t>
  </si>
  <si>
    <t>Názov</t>
  </si>
  <si>
    <t>Platné od</t>
  </si>
  <si>
    <t>sociálne štipendium</t>
  </si>
  <si>
    <t>motivačné štipendium - vynikajúce plnenie študijných povinností</t>
  </si>
  <si>
    <t>motivačné štipendium - mimoriadny študijný výsledok</t>
  </si>
  <si>
    <t>motivačné štipendium - mimoriadny výsledok vo výskume/vývoji</t>
  </si>
  <si>
    <t>motivačné štipendium - mimoriadny výsledok v umeleckej činnosti</t>
  </si>
  <si>
    <t>motivačné štipendium - mimoriadny výsledok v športovej činnosti</t>
  </si>
  <si>
    <t>štipendium z vlastných zdrojov vysokej školy</t>
  </si>
  <si>
    <t>vládny štipendista</t>
  </si>
  <si>
    <t>motivačné štipendium - vybrané odbory (§ 96a ods.1 písm. a))</t>
  </si>
  <si>
    <t>Priemerné školné</t>
  </si>
  <si>
    <t>- ostatné výnosy</t>
  </si>
  <si>
    <r>
      <t>Výnosy zo školného</t>
    </r>
    <r>
      <rPr>
        <sz val="12"/>
        <color indexed="8"/>
        <rFont val="Times New Roman"/>
        <family val="1"/>
      </rPr>
      <t xml:space="preserve">  [R2+R3]</t>
    </r>
  </si>
  <si>
    <r>
      <t xml:space="preserve">2) </t>
    </r>
    <r>
      <rPr>
        <sz val="12"/>
        <rFont val="Times New Roman"/>
        <family val="1"/>
      </rPr>
      <t>uvádzajú sa len motivačné štipendiá vyplatené podľa § 96a, ods.1, písm. a) (kód CRŠ 19)</t>
    </r>
  </si>
  <si>
    <r>
      <t>3)</t>
    </r>
    <r>
      <rPr>
        <sz val="12"/>
        <rFont val="Times New Roman"/>
        <family val="1"/>
      </rPr>
      <t xml:space="preserve"> uvádzajú sa len motivačné štipendiá vyplatené podľa § 96a, ods.1, písm. b) (kódy v  CRŠ: 4, 5, 6, 7, 8)</t>
    </r>
  </si>
  <si>
    <t>uvádzajú sa len štipendiá vyplatené z vlastných zdrojov, v CRŠ kód 9</t>
  </si>
  <si>
    <r>
      <t xml:space="preserve">Štipendiá z vlastných zdrojov vysokej školy (§ 97 zákona) spolu </t>
    </r>
    <r>
      <rPr>
        <sz val="12"/>
        <rFont val="Times New Roman"/>
        <family val="1"/>
      </rPr>
      <t xml:space="preserve">[R2+R5+R8+R11+R14] </t>
    </r>
  </si>
  <si>
    <r>
      <t xml:space="preserve">- prospechové </t>
    </r>
    <r>
      <rPr>
        <sz val="12"/>
        <rFont val="Times New Roman"/>
        <family val="1"/>
      </rPr>
      <t xml:space="preserve">[R3+R4] </t>
    </r>
  </si>
  <si>
    <t>-za dosiahnutie vynikajúceho výsledku v oblasti štúdia [R6+R7]</t>
  </si>
  <si>
    <t>-za dosiahnutie vynikajúceho výsledku vo výskume a vývoji [R9+R10]</t>
  </si>
  <si>
    <r>
      <t xml:space="preserve">- na sociálnu podporu </t>
    </r>
    <r>
      <rPr>
        <sz val="12"/>
        <rFont val="Times New Roman"/>
        <family val="1"/>
      </rPr>
      <t>[R15+R16]</t>
    </r>
  </si>
  <si>
    <r>
      <t xml:space="preserve">Počet študentov poberajúcich  štipendiá z vlastných zdrojov 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  <r>
      <rPr>
        <b/>
        <sz val="12"/>
        <color indexed="10"/>
        <rFont val="Times New Roman"/>
        <family val="1"/>
      </rPr>
      <t xml:space="preserve"> </t>
    </r>
  </si>
  <si>
    <r>
      <t xml:space="preserve">Do tabuľky sa uvádzajú aj </t>
    </r>
    <r>
      <rPr>
        <b/>
        <sz val="10"/>
        <color indexed="10"/>
        <rFont val="Times New Roman"/>
        <family val="1"/>
      </rPr>
      <t>motivačné štipendiá doktorandov</t>
    </r>
    <r>
      <rPr>
        <sz val="10"/>
        <color indexed="10"/>
        <rFont val="Times New Roman"/>
        <family val="1"/>
      </rPr>
      <t>, nie však "normálne" štipendiá doktorandov podľa platovej tabuľky!!</t>
    </r>
  </si>
  <si>
    <r>
      <t xml:space="preserve">Niektoré polia tabuliek sa počítajú alebo inak odvodzujú z iných polí. Tieto polia sú označené </t>
    </r>
    <r>
      <rPr>
        <b/>
        <sz val="12"/>
        <rFont val="Times New Roman"/>
        <family val="1"/>
      </rPr>
      <t xml:space="preserve">žltou farbou </t>
    </r>
    <r>
      <rPr>
        <sz val="12"/>
        <rFont val="Times New Roman"/>
        <family val="1"/>
      </rPr>
      <t xml:space="preserve">a vysoká škola </t>
    </r>
    <r>
      <rPr>
        <b/>
        <sz val="12"/>
        <rFont val="Times New Roman"/>
        <family val="1"/>
      </rPr>
      <t xml:space="preserve">ich nevyplňuje. Prosím nevymazávajte nastavené vzorce v týchto (žltých) bunkách tabuliek. </t>
    </r>
    <r>
      <rPr>
        <sz val="12"/>
        <rFont val="Times New Roman"/>
        <family val="1"/>
      </rPr>
      <t>Polia, ktoré je potrebné vyplniť, sú označené zelenou farbou. Polia, v ktorých nemôže byť žiadny údaj sú označené X.</t>
    </r>
  </si>
  <si>
    <t>-Tržby za tovar  (účet 604)</t>
  </si>
  <si>
    <t>Odpisy a opravné položky k dlhodobému majetku (účtová skupina 55)</t>
  </si>
  <si>
    <r>
      <t xml:space="preserve">- za umeleckú alebo športovú činnosť </t>
    </r>
    <r>
      <rPr>
        <sz val="12"/>
        <rFont val="Times New Roman"/>
        <family val="1"/>
      </rPr>
      <t xml:space="preserve">[R12+R13]  </t>
    </r>
    <r>
      <rPr>
        <b/>
        <sz val="12"/>
        <rFont val="Times New Roman"/>
        <family val="1"/>
      </rPr>
      <t xml:space="preserve">                                                     </t>
    </r>
  </si>
  <si>
    <r>
      <t>Výnosy z poplatkov spojených so štúdiom</t>
    </r>
    <r>
      <rPr>
        <sz val="12"/>
        <rFont val="Times New Roman"/>
        <family val="1"/>
      </rPr>
      <t xml:space="preserve"> [SUM(R6:R10)]</t>
    </r>
  </si>
  <si>
    <t>Prevodové účty (účtová skupina 68)</t>
  </si>
  <si>
    <t>Mimoriadné výnosy (účtová skupina 67)</t>
  </si>
  <si>
    <t>Finančné výnosy (účtová skupina 66)</t>
  </si>
  <si>
    <t xml:space="preserve">Tržby za vlastné výkony a tovar (účtová skupina 60) </t>
  </si>
  <si>
    <t>Mimoriadné  náklady (účtová skupina 58)</t>
  </si>
  <si>
    <t>Dane z príjmov a prevodové účty (účtová skupina 59)</t>
  </si>
  <si>
    <t xml:space="preserve">Dane a poplatky (účtová skupina  53) </t>
  </si>
  <si>
    <t>Osobné náklady (účtová skupina 52)</t>
  </si>
  <si>
    <t>Služby (účtová skupina 51)</t>
  </si>
  <si>
    <t>Spotrebované nákupy (účtová skupina 50)</t>
  </si>
  <si>
    <r>
      <t xml:space="preserve">Tabuľka č. 5 poskytuje informácie </t>
    </r>
    <r>
      <rPr>
        <b/>
        <sz val="12"/>
        <rFont val="Times New Roman"/>
        <family val="1"/>
      </rPr>
      <t>o objeme a štruktúre štipendií  vyplácaných súkromnou vysokou školou z vlastných zdrojov</t>
    </r>
    <r>
      <rPr>
        <sz val="12"/>
        <rFont val="Times New Roman"/>
        <family val="1"/>
      </rPr>
      <t xml:space="preserve"> podľa § 97 zákona v danom roku.</t>
    </r>
  </si>
  <si>
    <r>
      <t xml:space="preserve">Tabuľka č. 6 poskytuje informácie  </t>
    </r>
    <r>
      <rPr>
        <b/>
        <sz val="12"/>
        <rFont val="Times New Roman"/>
        <family val="1"/>
      </rPr>
      <t>o príjmoch a výdavkoch vysokej školy na motivačné štipendiá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o počte študentov</t>
    </r>
    <r>
      <rPr>
        <sz val="12"/>
        <rFont val="Times New Roman"/>
        <family val="1"/>
      </rPr>
      <t xml:space="preserve">, ktorí ich poberajú  podľa § 96a zákona v danom kalendárnom roku. </t>
    </r>
  </si>
  <si>
    <r>
      <t xml:space="preserve">Tabuľka č. 4 poskytuje informácie  </t>
    </r>
    <r>
      <rPr>
        <b/>
        <sz val="12"/>
        <rFont val="Times New Roman"/>
        <family val="1"/>
      </rPr>
      <t>o príjmoch a výdavkoch (cash) na sociálne štipendiá</t>
    </r>
    <r>
      <rPr>
        <sz val="12"/>
        <rFont val="Times New Roman"/>
        <family val="1"/>
      </rPr>
      <t xml:space="preserve"> podľa § 96 zákona a o počte študentov poberajúcich sociálne štipendiá. Vysoká škola  uvedie príjmy z dotácie na sociálne štipendiá poskytnuté prostredníctvom  kapitoly MŠVVaŠ SR na základe dotačnej zmluvy v danom kalendárnom roku.</t>
    </r>
  </si>
  <si>
    <r>
      <t xml:space="preserve">mot. štipendiá podľa 
§ 96a, ods.1, písm. a)
</t>
    </r>
    <r>
      <rPr>
        <b/>
        <sz val="12"/>
        <rFont val="Times New Roman"/>
        <family val="1"/>
      </rPr>
      <t>(kód v CRŠ: 19)</t>
    </r>
    <r>
      <rPr>
        <vertAlign val="superscript"/>
        <sz val="12"/>
        <rFont val="Times New Roman"/>
        <family val="1"/>
      </rPr>
      <t>2)</t>
    </r>
  </si>
  <si>
    <r>
      <t xml:space="preserve">mot. štipendiá podľa 
§ 96a, ods.1, písm. b)
</t>
    </r>
    <r>
      <rPr>
        <b/>
        <sz val="12"/>
        <rFont val="Times New Roman"/>
        <family val="1"/>
      </rPr>
      <t>(kódy v  CRŠ: 4, 5, 6, 7, 8)</t>
    </r>
    <r>
      <rPr>
        <vertAlign val="superscript"/>
        <sz val="12"/>
        <rFont val="Times New Roman"/>
        <family val="1"/>
      </rPr>
      <t>3)</t>
    </r>
  </si>
  <si>
    <r>
      <t xml:space="preserve">Príjem z dotácie na motivačné štipendiá z kapitoly MŠVVaŠ SR v kalendárnom roku </t>
    </r>
    <r>
      <rPr>
        <sz val="12"/>
        <rFont val="Times New Roman"/>
        <family val="1"/>
      </rPr>
      <t xml:space="preserve"> </t>
    </r>
  </si>
  <si>
    <r>
      <t xml:space="preserve">  - poskytované mesačne </t>
    </r>
    <r>
      <rPr>
        <vertAlign val="superscript"/>
        <sz val="12"/>
        <rFont val="Times New Roman"/>
        <family val="1"/>
      </rPr>
      <t>1)</t>
    </r>
  </si>
  <si>
    <t>Obsah tabuľkových príloh výročnej správy o hospodárení súkromných vysokých škôl za rok 2019</t>
  </si>
  <si>
    <t xml:space="preserve">Výnosy súkromnej vysokej školy zo školného a z poplatkov spojených so štúdiom v rokoch 2018 a 2019 </t>
  </si>
  <si>
    <t>Vysvetlivky k tabuľkám výročnej správy o hospodárení súkromných vysokých škôl za rok 2019</t>
  </si>
  <si>
    <r>
      <t xml:space="preserve">Tabuľka č. 1 poskytuje informácie o celkovom </t>
    </r>
    <r>
      <rPr>
        <b/>
        <sz val="12"/>
        <rFont val="Times New Roman"/>
        <family val="1"/>
      </rPr>
      <t>objeme</t>
    </r>
    <r>
      <rPr>
        <sz val="12"/>
        <rFont val="Times New Roman"/>
        <family val="1"/>
      </rPr>
      <t xml:space="preserve"> a </t>
    </r>
    <r>
      <rPr>
        <b/>
        <sz val="12"/>
        <rFont val="Times New Roman"/>
        <family val="1"/>
      </rPr>
      <t>štruktúre</t>
    </r>
    <r>
      <rPr>
        <sz val="12"/>
        <rFont val="Times New Roman"/>
        <family val="1"/>
      </rPr>
      <t xml:space="preserve"> príjmov z dotácií poskytnutých </t>
    </r>
    <r>
      <rPr>
        <b/>
        <sz val="12"/>
        <rFont val="Times New Roman"/>
        <family val="1"/>
      </rPr>
      <t xml:space="preserve">zo štátneho rozpočtu  </t>
    </r>
    <r>
      <rPr>
        <sz val="12"/>
        <rFont val="Times New Roman"/>
        <family val="1"/>
      </rPr>
      <t xml:space="preserve">prostredníctvom kapitoly ministerstva školstva, ktoré sú zahrnuté  v dotačných zmluvách na rok 2019. </t>
    </r>
  </si>
  <si>
    <r>
      <t xml:space="preserve">Tabuľka č. 2 poskytuje základné informácie o celkovom </t>
    </r>
    <r>
      <rPr>
        <b/>
        <sz val="12"/>
        <rFont val="Times New Roman"/>
        <family val="1"/>
      </rPr>
      <t xml:space="preserve">objeme </t>
    </r>
    <r>
      <rPr>
        <sz val="12"/>
        <rFont val="Times New Roman"/>
        <family val="1"/>
      </rPr>
      <t>a</t>
    </r>
    <r>
      <rPr>
        <b/>
        <sz val="12"/>
        <rFont val="Times New Roman"/>
        <family val="1"/>
      </rPr>
      <t xml:space="preserve"> štruktúre výnosov</t>
    </r>
    <r>
      <rPr>
        <sz val="12"/>
        <rFont val="Times New Roman"/>
        <family val="1"/>
      </rPr>
      <t xml:space="preserve">  súkromnej vysokej školy v roku 2019. </t>
    </r>
  </si>
  <si>
    <r>
      <t xml:space="preserve">Tabuľka č. 3 poskytuje informácie </t>
    </r>
    <r>
      <rPr>
        <b/>
        <sz val="12"/>
        <rFont val="Times New Roman"/>
        <family val="1"/>
      </rPr>
      <t xml:space="preserve">o celkovom objeme a štruktúre nákladov </t>
    </r>
    <r>
      <rPr>
        <sz val="12"/>
        <rFont val="Times New Roman"/>
        <family val="1"/>
      </rPr>
      <t>súkromnej vysokej školy v roku  2019.</t>
    </r>
  </si>
  <si>
    <r>
      <t xml:space="preserve">Tabuľka č.7: </t>
    </r>
    <r>
      <rPr>
        <b/>
        <sz val="12"/>
        <rFont val="Times New Roman"/>
        <family val="1"/>
      </rPr>
      <t>Výnosy súkromnej vysokej školy zo školného a z poplatkov spojených so štúdiom</t>
    </r>
    <r>
      <rPr>
        <sz val="12"/>
        <rFont val="Times New Roman"/>
        <family val="1"/>
      </rPr>
      <t xml:space="preserve">  
v rokoch 2018 a 2019 (v Eur)</t>
    </r>
  </si>
  <si>
    <t>5.</t>
  </si>
  <si>
    <r>
      <t>Tabuľka č.1: Príjmy z dotácií  zo štátneho rozpočtu z kapitoly ministerstva školstva poskytnuté v rámci dotačnej zmluvy v roku 2019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(v Eur)</t>
    </r>
    <r>
      <rPr>
        <b/>
        <sz val="14"/>
        <color indexed="8"/>
        <rFont val="Times New Roman"/>
        <family val="1"/>
      </rPr>
      <t xml:space="preserve">  </t>
    </r>
  </si>
  <si>
    <r>
      <t xml:space="preserve">Tabuľka č. 4: Údaje o systéme sociálnej podpory - časť  sociálne štipendiá  (§ 96 zákona) 
za roky 2018 a 2019 </t>
    </r>
    <r>
      <rPr>
        <sz val="14"/>
        <color indexed="8"/>
        <rFont val="Times New Roman"/>
        <family val="1"/>
      </rPr>
      <t>(v Eur)</t>
    </r>
  </si>
  <si>
    <t xml:space="preserve">Tabuľka č. 5: Štipendiá z vlastných zdrojov podľa § 97 zákona v rokoch 2018 a 2019 </t>
  </si>
  <si>
    <r>
      <t>Tabuľka č. 6: Motivačné štipendiá  v rokoch 2018 a 2019
(v zmysle § 96</t>
    </r>
    <r>
      <rPr>
        <b/>
        <sz val="14"/>
        <rFont val="Times New Roman"/>
        <family val="1"/>
      </rPr>
      <t>a</t>
    </r>
    <r>
      <rPr>
        <b/>
        <sz val="14"/>
        <rFont val="Times New Roman"/>
        <family val="1"/>
      </rPr>
      <t xml:space="preserve">  zákona )  </t>
    </r>
  </si>
  <si>
    <t>Tabuľka č.7: Výnosy  zo školného a z poplatkov spojených so štúdiom  
v rokoch 2018 a 2019 (v Eur)</t>
  </si>
  <si>
    <t>Názov  vysokej školy: Vysoká škola DTI, s.r.o</t>
  </si>
  <si>
    <t xml:space="preserve">   Iná dotácia  KEGA</t>
  </si>
  <si>
    <t xml:space="preserve">   Iná dotácia VEGA</t>
  </si>
  <si>
    <t>Názov súkromnej vysokej školy: Vysoká škola DTI, s.r.o.</t>
  </si>
  <si>
    <t>Názov súkromnej vysokej školy: Vysoká škola DTI, s.r.o</t>
  </si>
  <si>
    <t xml:space="preserve">Názov súkromnej vysokej školy:  Vysoká škola DTI, s.r.o.
Názov fakulty:  </t>
  </si>
  <si>
    <t xml:space="preserve">Názov súkromnej vysokej školy:  Vysoká škola DTI, s.r.o.
</t>
  </si>
  <si>
    <t xml:space="preserve"> Položka</t>
  </si>
  <si>
    <t>Vypracoval: Ing. Zdenka Bohušová</t>
  </si>
  <si>
    <t>Tel. kontakt: 0905 206 246</t>
  </si>
  <si>
    <t>Schválil:  Doc. PaedDr. Ing. Daniel Lajčin, PhD., DBA, LL.M</t>
  </si>
  <si>
    <t>V posledných rokoch je zaznamenávaný pokles tržieb a to hlavne z dôvodu nižšieho počtu študentov vysokej školy.</t>
  </si>
  <si>
    <t>Zhodnotenie tabuľky č.2:</t>
  </si>
  <si>
    <t>Zhodnotenie tabuľky č. 1:</t>
  </si>
  <si>
    <t>Zhodnotenie tabuľky č. 4:</t>
  </si>
  <si>
    <t>V roku 2019 došlo oproti roku 2018 k zníženiu počtu študentov poberajúcich sociálne štipendium, a to o 1 študenta.</t>
  </si>
  <si>
    <t>Následne pri vyplácaní sociálnych štipendií oproti roku 2018 došlo aj k zníženiu čerpania a to z 4 830,-€ na 2 100,-€.</t>
  </si>
  <si>
    <t>Čerpanie sociálnych štipendií bolo v súlade s právnymi predpismi.</t>
  </si>
  <si>
    <t>Zhodnotenie tabuľky č. 5:</t>
  </si>
  <si>
    <t>Vysoká škola nevypláca štipendiá z vlastných zdrojov.</t>
  </si>
  <si>
    <t>Zhodnotenie tabuľky č. 6:</t>
  </si>
  <si>
    <t>Čerpanie motivačných štipendií bolo v súlade s právnymi predpismi.</t>
  </si>
  <si>
    <t>V roku 2019 bolo motivačné štipendium priznané a vyplatené 47 študentov, čo bolo o 12 študentov viac, ako v roku 2018.</t>
  </si>
  <si>
    <t>Dotácia na motivačné štipendiá nám bola v roku 2019 samozrejme poskytnutá vyššia ako v roku 2018.</t>
  </si>
  <si>
    <t>Zhodnotenie tabuľky č. 7:</t>
  </si>
  <si>
    <t xml:space="preserve">V roku 2019 bola vysokej škole poskytnutá dotácia vo výške 19 417,-€, z toho dotácia na motivačné štipendiá </t>
  </si>
  <si>
    <t>predstavovala sumu 11 550,-€. Dotácia na sociálne štipendiá tento rok nebola poskytnutá, pretože nám zostala ešte</t>
  </si>
  <si>
    <t xml:space="preserve"> nevyčerpaná dotácia z roku 2018. Tento rok dostala vysoká škola aj dotáciu na riešenie výskumných, vývojových a </t>
  </si>
  <si>
    <t>umeleckých projektov. Na riešenie projektov KEGA bolo pridelených 5 983,-€ a na projekty VEGA 1 884,-€.</t>
  </si>
  <si>
    <t>Medzi poplatky spojené so štúdiom  zaraďujeme hlavne výpisy výsledkov, sylaby, duplikáty  indexov a pod.</t>
  </si>
  <si>
    <t>Vysoká škola v roku 2019 dosahovala výnosy hlavne z predaja služieb, ako sú školné, poplatky spojené so štúdiom a tržby za tovar.</t>
  </si>
  <si>
    <t>Tržby za tovar má vysoká škola z predaja učebníc vytvorených vlastnou činnosťou.</t>
  </si>
  <si>
    <t>V roku 2019 bol príjem z dotácie poskytnutej na sociálne štipendiá 0, hlavne z dôvodu, že dotácia z roku 2018 nebola vyčerpaná.</t>
  </si>
  <si>
    <t>Vzhľadom k tomu, že Vysoká škola sa snaží každý rok získavať nových študentov, spoločnosť Vysoká škola DTI, s.r.o. zaznamenala</t>
  </si>
  <si>
    <t xml:space="preserve">v roku 2019 nepatrné zníženie výnosov za školné oproti roku 2018 ,  avšak pri výnosoch z ostatných poplatkov spojených so štúdiom nastal </t>
  </si>
  <si>
    <t>výraznejší pokles a to až  o 25%.</t>
  </si>
  <si>
    <t xml:space="preserve">hj 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</si>
</sst>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#,##0.000"/>
    <numFmt numFmtId="181" formatCode="#,##0.0"/>
    <numFmt numFmtId="182" formatCode="0.0000"/>
    <numFmt numFmtId="183" formatCode="0.000"/>
    <numFmt numFmtId="184" formatCode="0.0"/>
    <numFmt numFmtId="185" formatCode="0.0000E+00"/>
    <numFmt numFmtId="186" formatCode="0.000E+00"/>
    <numFmt numFmtId="187" formatCode="0.0E+00"/>
    <numFmt numFmtId="188" formatCode="0E+00"/>
    <numFmt numFmtId="189" formatCode="#,##0.00\ &quot;SKK&quot;"/>
    <numFmt numFmtId="190" formatCode="#,##0.00\ &quot;SKK&quot;;\-\ #,##0.00\ &quot;SKK&quot;"/>
    <numFmt numFmtId="191" formatCode="#,##0\ &quot;SKK&quot;"/>
    <numFmt numFmtId="192" formatCode="#,##0\ &quot;SKK&quot;;\-\ #,##0\ &quot;SKK&quot;"/>
    <numFmt numFmtId="193" formatCode="_-* #,##0.0\ &quot;Sk&quot;_-;\-* #,##0.0\ &quot;Sk&quot;_-;_-* &quot;-&quot;??\ &quot;Sk&quot;_-;_-@_-"/>
    <numFmt numFmtId="194" formatCode="_-* #,##0\ &quot;Sk&quot;_-;\-* #,##0\ &quot;Sk&quot;_-;_-* &quot;-&quot;??\ &quot;Sk&quot;_-;_-@_-"/>
    <numFmt numFmtId="195" formatCode="#,##0.0000"/>
    <numFmt numFmtId="196" formatCode="#,##0.00000"/>
    <numFmt numFmtId="197" formatCode="0.00000"/>
    <numFmt numFmtId="198" formatCode="#,##0_ ;\-#,##0\ "/>
    <numFmt numFmtId="199" formatCode="#,###.00"/>
    <numFmt numFmtId="200" formatCode="_-* #,##0\ _S_k_-;\-* #,##0\ _S_k_-;_-* &quot;-&quot;??\ _S_k_-;_-@_-"/>
    <numFmt numFmtId="201" formatCode="_-* #,##0.000\ _S_k_-;\-* #,##0.000\ _S_k_-;_-* &quot;-&quot;???\ _S_k_-;_-@_-"/>
    <numFmt numFmtId="202" formatCode="#,##0\ &quot;Kč&quot;;\-#,##0\ &quot;Kč&quot;"/>
    <numFmt numFmtId="203" formatCode="#,##0\ &quot;Kč&quot;;[Red]\-#,##0\ &quot;Kč&quot;"/>
    <numFmt numFmtId="204" formatCode="#,##0.00\ &quot;Kč&quot;;\-#,##0.00\ &quot;Kč&quot;"/>
    <numFmt numFmtId="205" formatCode="#,##0.00\ &quot;Kč&quot;;[Red]\-#,##0.00\ &quot;Kč&quot;"/>
    <numFmt numFmtId="206" formatCode="_-* #,##0\ &quot;Kč&quot;_-;\-* #,##0\ &quot;Kč&quot;_-;_-* &quot;-&quot;\ &quot;Kč&quot;_-;_-@_-"/>
    <numFmt numFmtId="207" formatCode="_-* #,##0\ _K_č_-;\-* #,##0\ _K_č_-;_-* &quot;-&quot;\ _K_č_-;_-@_-"/>
    <numFmt numFmtId="208" formatCode="_-* #,##0.00\ &quot;Kč&quot;_-;\-* #,##0.00\ &quot;Kč&quot;_-;_-* &quot;-&quot;??\ &quot;Kč&quot;_-;_-@_-"/>
    <numFmt numFmtId="209" formatCode="_-* #,##0.00\ _K_č_-;\-* #,##0.00\ _K_č_-;_-* &quot;-&quot;??\ _K_č_-;_-@_-"/>
    <numFmt numFmtId="210" formatCode="_-* #,##0.0\ _S_k_-;\-* #,##0.0\ _S_k_-;_-* &quot;-&quot;??\ _S_k_-;_-@_-"/>
    <numFmt numFmtId="211" formatCode="0.00_ ;\-0.00\ "/>
    <numFmt numFmtId="212" formatCode="0.000000"/>
    <numFmt numFmtId="213" formatCode="0.0000000"/>
    <numFmt numFmtId="214" formatCode="0.00000000"/>
    <numFmt numFmtId="215" formatCode="0.000000000"/>
    <numFmt numFmtId="216" formatCode="0.0000000000"/>
    <numFmt numFmtId="217" formatCode="0.00000000000"/>
    <numFmt numFmtId="218" formatCode="000\ 00"/>
    <numFmt numFmtId="219" formatCode="#,##0_ ;[Red]\-#,##0\ "/>
    <numFmt numFmtId="220" formatCode="#,##0.000_ ;[Red]\-#,##0.000\ "/>
  </numFmts>
  <fonts count="7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vertAlign val="superscript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1" borderId="0" applyNumberFormat="0" applyBorder="0" applyAlignment="0" applyProtection="0"/>
    <xf numFmtId="0" fontId="23" fillId="20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7" borderId="0" applyNumberFormat="0" applyBorder="0" applyAlignment="0" applyProtection="0"/>
    <xf numFmtId="0" fontId="39" fillId="9" borderId="0" applyNumberFormat="0" applyBorder="0" applyAlignment="0" applyProtection="0"/>
    <xf numFmtId="0" fontId="36" fillId="38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0" fillId="39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40" borderId="5" applyNumberFormat="0" applyAlignment="0" applyProtection="0"/>
    <xf numFmtId="0" fontId="35" fillId="13" borderId="1" applyNumberFormat="0" applyAlignment="0" applyProtection="0"/>
    <xf numFmtId="0" fontId="51" fillId="41" borderId="6" applyNumberFormat="0" applyAlignment="0" applyProtection="0"/>
    <xf numFmtId="0" fontId="31" fillId="0" borderId="7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56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2" fillId="44" borderId="11" applyNumberFormat="0" applyFont="0" applyAlignment="0" applyProtection="0"/>
    <xf numFmtId="0" fontId="37" fillId="38" borderId="12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45" borderId="13" applyNumberFormat="0" applyFont="0" applyAlignment="0" applyProtection="0"/>
    <xf numFmtId="0" fontId="57" fillId="0" borderId="14" applyNumberFormat="0" applyFill="0" applyAlignment="0" applyProtection="0"/>
    <xf numFmtId="4" fontId="9" fillId="42" borderId="15" applyNumberFormat="0" applyProtection="0">
      <alignment vertical="center"/>
    </xf>
    <xf numFmtId="4" fontId="10" fillId="42" borderId="15" applyNumberFormat="0" applyProtection="0">
      <alignment vertical="center"/>
    </xf>
    <xf numFmtId="4" fontId="9" fillId="42" borderId="15" applyNumberFormat="0" applyProtection="0">
      <alignment horizontal="left" vertical="center" indent="1"/>
    </xf>
    <xf numFmtId="0" fontId="9" fillId="42" borderId="15" applyNumberFormat="0" applyProtection="0">
      <alignment horizontal="left" vertical="top" indent="1"/>
    </xf>
    <xf numFmtId="4" fontId="11" fillId="9" borderId="15" applyNumberFormat="0" applyProtection="0">
      <alignment horizontal="right" vertical="center"/>
    </xf>
    <xf numFmtId="4" fontId="11" fillId="21" borderId="15" applyNumberFormat="0" applyProtection="0">
      <alignment horizontal="right" vertical="center"/>
    </xf>
    <xf numFmtId="4" fontId="11" fillId="35" borderId="15" applyNumberFormat="0" applyProtection="0">
      <alignment horizontal="right" vertical="center"/>
    </xf>
    <xf numFmtId="4" fontId="11" fillId="23" borderId="15" applyNumberFormat="0" applyProtection="0">
      <alignment horizontal="right" vertical="center"/>
    </xf>
    <xf numFmtId="4" fontId="11" fillId="33" borderId="15" applyNumberFormat="0" applyProtection="0">
      <alignment horizontal="right" vertical="center"/>
    </xf>
    <xf numFmtId="4" fontId="11" fillId="37" borderId="15" applyNumberFormat="0" applyProtection="0">
      <alignment horizontal="right" vertical="center"/>
    </xf>
    <xf numFmtId="4" fontId="11" fillId="36" borderId="15" applyNumberFormat="0" applyProtection="0">
      <alignment horizontal="right" vertical="center"/>
    </xf>
    <xf numFmtId="4" fontId="11" fillId="46" borderId="15" applyNumberFormat="0" applyProtection="0">
      <alignment horizontal="right" vertical="center"/>
    </xf>
    <xf numFmtId="4" fontId="11" fillId="22" borderId="15" applyNumberFormat="0" applyProtection="0">
      <alignment horizontal="right" vertical="center"/>
    </xf>
    <xf numFmtId="4" fontId="9" fillId="47" borderId="16" applyNumberFormat="0" applyProtection="0">
      <alignment horizontal="left" vertical="center" indent="1"/>
    </xf>
    <xf numFmtId="4" fontId="11" fillId="48" borderId="0" applyNumberFormat="0" applyProtection="0">
      <alignment horizontal="left" vertical="center" indent="1"/>
    </xf>
    <xf numFmtId="4" fontId="12" fillId="49" borderId="0" applyNumberFormat="0" applyProtection="0">
      <alignment horizontal="left" vertical="center" indent="1"/>
    </xf>
    <xf numFmtId="4" fontId="11" fillId="50" borderId="15" applyNumberFormat="0" applyProtection="0">
      <alignment horizontal="right" vertical="center"/>
    </xf>
    <xf numFmtId="4" fontId="11" fillId="48" borderId="0" applyNumberFormat="0" applyProtection="0">
      <alignment horizontal="left" vertical="center" indent="1"/>
    </xf>
    <xf numFmtId="4" fontId="11" fillId="50" borderId="0" applyNumberFormat="0" applyProtection="0">
      <alignment horizontal="left" vertical="center" indent="1"/>
    </xf>
    <xf numFmtId="0" fontId="0" fillId="49" borderId="15" applyNumberFormat="0" applyProtection="0">
      <alignment horizontal="left" vertical="center" indent="1"/>
    </xf>
    <xf numFmtId="0" fontId="0" fillId="49" borderId="15" applyNumberFormat="0" applyProtection="0">
      <alignment horizontal="left" vertical="top" indent="1"/>
    </xf>
    <xf numFmtId="0" fontId="0" fillId="50" borderId="15" applyNumberFormat="0" applyProtection="0">
      <alignment horizontal="left" vertical="center" indent="1"/>
    </xf>
    <xf numFmtId="0" fontId="0" fillId="50" borderId="15" applyNumberFormat="0" applyProtection="0">
      <alignment horizontal="left" vertical="top" indent="1"/>
    </xf>
    <xf numFmtId="0" fontId="0" fillId="20" borderId="15" applyNumberFormat="0" applyProtection="0">
      <alignment horizontal="left" vertical="center" indent="1"/>
    </xf>
    <xf numFmtId="0" fontId="0" fillId="20" borderId="15" applyNumberFormat="0" applyProtection="0">
      <alignment horizontal="left" vertical="top" indent="1"/>
    </xf>
    <xf numFmtId="0" fontId="0" fillId="48" borderId="15" applyNumberFormat="0" applyProtection="0">
      <alignment horizontal="left" vertical="center" indent="1"/>
    </xf>
    <xf numFmtId="0" fontId="0" fillId="48" borderId="15" applyNumberFormat="0" applyProtection="0">
      <alignment horizontal="left" vertical="top" indent="1"/>
    </xf>
    <xf numFmtId="4" fontId="9" fillId="50" borderId="0" applyNumberFormat="0" applyProtection="0">
      <alignment horizontal="left" vertical="center" indent="1"/>
    </xf>
    <xf numFmtId="4" fontId="11" fillId="44" borderId="15" applyNumberFormat="0" applyProtection="0">
      <alignment vertical="center"/>
    </xf>
    <xf numFmtId="4" fontId="13" fillId="44" borderId="15" applyNumberFormat="0" applyProtection="0">
      <alignment vertical="center"/>
    </xf>
    <xf numFmtId="4" fontId="11" fillId="44" borderId="15" applyNumberFormat="0" applyProtection="0">
      <alignment horizontal="left" vertical="center" indent="1"/>
    </xf>
    <xf numFmtId="0" fontId="11" fillId="44" borderId="15" applyNumberFormat="0" applyProtection="0">
      <alignment horizontal="left" vertical="top" indent="1"/>
    </xf>
    <xf numFmtId="4" fontId="11" fillId="48" borderId="15" applyNumberFormat="0" applyProtection="0">
      <alignment horizontal="right" vertical="center"/>
    </xf>
    <xf numFmtId="4" fontId="13" fillId="48" borderId="15" applyNumberFormat="0" applyProtection="0">
      <alignment horizontal="right" vertical="center"/>
    </xf>
    <xf numFmtId="4" fontId="11" fillId="50" borderId="15" applyNumberFormat="0" applyProtection="0">
      <alignment horizontal="left" vertical="center" indent="1"/>
    </xf>
    <xf numFmtId="0" fontId="11" fillId="50" borderId="15" applyNumberFormat="0" applyProtection="0">
      <alignment horizontal="left" vertical="top" indent="1"/>
    </xf>
    <xf numFmtId="4" fontId="14" fillId="51" borderId="0" applyNumberFormat="0" applyProtection="0">
      <alignment horizontal="left" vertical="center" indent="1"/>
    </xf>
    <xf numFmtId="4" fontId="15" fillId="48" borderId="15" applyNumberFormat="0" applyProtection="0">
      <alignment horizontal="right" vertical="center"/>
    </xf>
    <xf numFmtId="0" fontId="58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18" applyNumberFormat="0" applyFill="0" applyAlignment="0" applyProtection="0"/>
    <xf numFmtId="0" fontId="60" fillId="52" borderId="19" applyNumberFormat="0" applyAlignment="0" applyProtection="0"/>
    <xf numFmtId="0" fontId="61" fillId="53" borderId="19" applyNumberFormat="0" applyAlignment="0" applyProtection="0"/>
    <xf numFmtId="0" fontId="62" fillId="53" borderId="20" applyNumberFormat="0" applyAlignment="0" applyProtection="0"/>
    <xf numFmtId="0" fontId="6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49" fillId="57" borderId="0" applyNumberFormat="0" applyBorder="0" applyAlignment="0" applyProtection="0"/>
    <xf numFmtId="0" fontId="49" fillId="58" borderId="0" applyNumberFormat="0" applyBorder="0" applyAlignment="0" applyProtection="0"/>
    <xf numFmtId="0" fontId="49" fillId="59" borderId="0" applyNumberFormat="0" applyBorder="0" applyAlignment="0" applyProtection="0"/>
    <xf numFmtId="0" fontId="49" fillId="60" borderId="0" applyNumberFormat="0" applyBorder="0" applyAlignment="0" applyProtection="0"/>
  </cellStyleXfs>
  <cellXfs count="3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21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Alignment="1">
      <alignment horizontal="lef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5" xfId="0" applyNumberFormat="1" applyFont="1" applyFill="1" applyBorder="1" applyAlignment="1">
      <alignment horizontal="left" vertical="top" wrapText="1" indent="1"/>
    </xf>
    <xf numFmtId="49" fontId="2" fillId="0" borderId="0" xfId="0" applyNumberFormat="1" applyFont="1" applyAlignment="1">
      <alignment horizontal="left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top" wrapText="1" indent="1"/>
    </xf>
    <xf numFmtId="49" fontId="1" fillId="0" borderId="21" xfId="0" applyNumberFormat="1" applyFont="1" applyBorder="1" applyAlignment="1">
      <alignment horizontal="left" vertical="top" wrapText="1" indent="1"/>
    </xf>
    <xf numFmtId="0" fontId="1" fillId="0" borderId="2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0" xfId="0" applyFont="1" applyFill="1" applyAlignment="1">
      <alignment horizontal="left" vertical="center" wrapText="1" indent="1"/>
    </xf>
    <xf numFmtId="49" fontId="2" fillId="0" borderId="0" xfId="0" applyNumberFormat="1" applyFont="1" applyAlignment="1">
      <alignment vertical="center" wrapText="1"/>
    </xf>
    <xf numFmtId="0" fontId="2" fillId="0" borderId="22" xfId="0" applyFont="1" applyFill="1" applyBorder="1" applyAlignment="1">
      <alignment horizontal="left" vertical="center" wrapText="1" inden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 indent="1"/>
    </xf>
    <xf numFmtId="3" fontId="1" fillId="42" borderId="28" xfId="0" applyNumberFormat="1" applyFont="1" applyFill="1" applyBorder="1" applyAlignment="1">
      <alignment horizontal="right" vertical="center" wrapText="1" indent="1"/>
    </xf>
    <xf numFmtId="0" fontId="1" fillId="0" borderId="25" xfId="0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/>
    </xf>
    <xf numFmtId="3" fontId="2" fillId="10" borderId="30" xfId="0" applyNumberFormat="1" applyFont="1" applyFill="1" applyBorder="1" applyAlignment="1">
      <alignment horizontal="right" vertical="center" wrapText="1" indent="1"/>
    </xf>
    <xf numFmtId="0" fontId="1" fillId="0" borderId="21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 inden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1" fillId="0" borderId="35" xfId="0" applyFont="1" applyBorder="1" applyAlignment="1">
      <alignment horizontal="center" vertical="center" wrapText="1"/>
    </xf>
    <xf numFmtId="0" fontId="1" fillId="0" borderId="29" xfId="0" applyFont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10" borderId="35" xfId="0" applyFont="1" applyFill="1" applyBorder="1" applyAlignment="1">
      <alignment horizontal="right" vertical="center" wrapText="1" indent="1"/>
    </xf>
    <xf numFmtId="0" fontId="2" fillId="0" borderId="21" xfId="0" applyFont="1" applyBorder="1" applyAlignment="1">
      <alignment horizontal="center" vertical="center" wrapText="1"/>
    </xf>
    <xf numFmtId="1" fontId="1" fillId="10" borderId="21" xfId="0" applyNumberFormat="1" applyFont="1" applyFill="1" applyBorder="1" applyAlignment="1">
      <alignment horizontal="right" vertical="center" wrapText="1" indent="1"/>
    </xf>
    <xf numFmtId="1" fontId="1" fillId="10" borderId="22" xfId="0" applyNumberFormat="1" applyFont="1" applyFill="1" applyBorder="1" applyAlignment="1">
      <alignment horizontal="right" vertical="center" wrapText="1" indent="1"/>
    </xf>
    <xf numFmtId="1" fontId="1" fillId="42" borderId="36" xfId="0" applyNumberFormat="1" applyFont="1" applyFill="1" applyBorder="1" applyAlignment="1">
      <alignment horizontal="right" vertical="center" wrapText="1" indent="1"/>
    </xf>
    <xf numFmtId="0" fontId="1" fillId="42" borderId="35" xfId="0" applyFont="1" applyFill="1" applyBorder="1" applyAlignment="1">
      <alignment horizontal="right" vertical="center" wrapText="1" indent="1"/>
    </xf>
    <xf numFmtId="0" fontId="1" fillId="42" borderId="36" xfId="0" applyFont="1" applyFill="1" applyBorder="1" applyAlignment="1">
      <alignment horizontal="right" vertical="center" wrapText="1" indent="1"/>
    </xf>
    <xf numFmtId="0" fontId="1" fillId="42" borderId="37" xfId="0" applyFont="1" applyFill="1" applyBorder="1" applyAlignment="1">
      <alignment horizontal="right" vertical="center" wrapText="1" indent="1"/>
    </xf>
    <xf numFmtId="0" fontId="2" fillId="0" borderId="25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3" fontId="2" fillId="10" borderId="25" xfId="0" applyNumberFormat="1" applyFont="1" applyFill="1" applyBorder="1" applyAlignment="1">
      <alignment horizontal="right" vertical="center" wrapText="1" indent="1"/>
    </xf>
    <xf numFmtId="49" fontId="19" fillId="0" borderId="0" xfId="0" applyNumberFormat="1" applyFont="1" applyAlignment="1">
      <alignment/>
    </xf>
    <xf numFmtId="49" fontId="1" fillId="0" borderId="38" xfId="0" applyNumberFormat="1" applyFont="1" applyBorder="1" applyAlignment="1">
      <alignment horizontal="left" vertical="top" wrapText="1" indent="1"/>
    </xf>
    <xf numFmtId="3" fontId="2" fillId="0" borderId="30" xfId="0" applyNumberFormat="1" applyFont="1" applyFill="1" applyBorder="1" applyAlignment="1">
      <alignment horizontal="right" vertical="center" wrapText="1" indent="1"/>
    </xf>
    <xf numFmtId="49" fontId="1" fillId="0" borderId="39" xfId="0" applyNumberFormat="1" applyFont="1" applyBorder="1" applyAlignment="1">
      <alignment horizontal="left" vertical="top" wrapText="1" indent="1"/>
    </xf>
    <xf numFmtId="3" fontId="1" fillId="42" borderId="30" xfId="0" applyNumberFormat="1" applyFont="1" applyFill="1" applyBorder="1" applyAlignment="1">
      <alignment horizontal="right" vertical="center" wrapText="1" indent="1"/>
    </xf>
    <xf numFmtId="3" fontId="1" fillId="10" borderId="22" xfId="0" applyNumberFormat="1" applyFont="1" applyFill="1" applyBorder="1" applyAlignment="1">
      <alignment horizontal="right" vertical="center" wrapText="1" indent="1"/>
    </xf>
    <xf numFmtId="3" fontId="1" fillId="10" borderId="33" xfId="0" applyNumberFormat="1" applyFont="1" applyFill="1" applyBorder="1" applyAlignment="1">
      <alignment horizontal="right" vertical="center" wrapText="1" indent="1"/>
    </xf>
    <xf numFmtId="0" fontId="2" fillId="0" borderId="0" xfId="0" applyFont="1" applyBorder="1" applyAlignment="1">
      <alignment horizontal="center" vertical="center"/>
    </xf>
    <xf numFmtId="3" fontId="1" fillId="10" borderId="35" xfId="0" applyNumberFormat="1" applyFont="1" applyFill="1" applyBorder="1" applyAlignment="1">
      <alignment horizontal="right" vertical="center" wrapText="1" indent="1"/>
    </xf>
    <xf numFmtId="3" fontId="1" fillId="10" borderId="36" xfId="0" applyNumberFormat="1" applyFont="1" applyFill="1" applyBorder="1" applyAlignment="1">
      <alignment horizontal="right" vertical="center" wrapText="1" indent="1"/>
    </xf>
    <xf numFmtId="0" fontId="2" fillId="0" borderId="0" xfId="84" applyFont="1">
      <alignment/>
      <protection/>
    </xf>
    <xf numFmtId="0" fontId="1" fillId="0" borderId="29" xfId="84" applyFont="1" applyBorder="1" applyAlignment="1">
      <alignment horizontal="center" vertical="center" wrapText="1"/>
      <protection/>
    </xf>
    <xf numFmtId="49" fontId="1" fillId="0" borderId="38" xfId="84" applyNumberFormat="1" applyFont="1" applyBorder="1" applyAlignment="1">
      <alignment horizontal="left" vertical="center" wrapText="1" indent="1"/>
      <protection/>
    </xf>
    <xf numFmtId="0" fontId="3" fillId="0" borderId="30" xfId="84" applyFont="1" applyBorder="1" applyAlignment="1">
      <alignment horizontal="center" vertical="center"/>
      <protection/>
    </xf>
    <xf numFmtId="0" fontId="1" fillId="0" borderId="0" xfId="84" applyFont="1">
      <alignment/>
      <protection/>
    </xf>
    <xf numFmtId="0" fontId="2" fillId="0" borderId="23" xfId="84" applyFont="1" applyBorder="1" applyAlignment="1">
      <alignment horizontal="center" vertical="center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1" fillId="42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1" fillId="10" borderId="22" xfId="84" applyNumberFormat="1" applyFont="1" applyFill="1" applyBorder="1" applyAlignment="1">
      <alignment horizontal="right" vertical="center" wrapText="1" indent="1"/>
      <protection/>
    </xf>
    <xf numFmtId="3" fontId="1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Border="1" applyAlignment="1">
      <alignment horizontal="left" vertical="top" wrapText="1" indent="1"/>
      <protection/>
    </xf>
    <xf numFmtId="3" fontId="2" fillId="10" borderId="22" xfId="84" applyNumberFormat="1" applyFont="1" applyFill="1" applyBorder="1" applyAlignment="1">
      <alignment horizontal="right" vertical="center" wrapText="1" indent="1"/>
      <protection/>
    </xf>
    <xf numFmtId="49" fontId="1" fillId="0" borderId="21" xfId="84" applyNumberFormat="1" applyFont="1" applyBorder="1" applyAlignment="1">
      <alignment horizontal="left" vertical="top" wrapText="1" indent="1"/>
      <protection/>
    </xf>
    <xf numFmtId="3" fontId="2" fillId="61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3" fontId="1" fillId="0" borderId="22" xfId="84" applyNumberFormat="1" applyFont="1" applyFill="1" applyBorder="1" applyAlignment="1">
      <alignment horizontal="right" vertical="center" wrapText="1" indent="1"/>
      <protection/>
    </xf>
    <xf numFmtId="49" fontId="2" fillId="0" borderId="21" xfId="84" applyNumberFormat="1" applyFont="1" applyFill="1" applyBorder="1" applyAlignment="1">
      <alignment horizontal="left" vertical="top" wrapText="1" indent="1"/>
      <protection/>
    </xf>
    <xf numFmtId="49" fontId="1" fillId="0" borderId="21" xfId="84" applyNumberFormat="1" applyFont="1" applyFill="1" applyBorder="1" applyAlignment="1">
      <alignment horizontal="left" vertical="top" wrapText="1" indent="1"/>
      <protection/>
    </xf>
    <xf numFmtId="3" fontId="2" fillId="0" borderId="22" xfId="84" applyNumberFormat="1" applyFont="1" applyFill="1" applyBorder="1" applyAlignment="1">
      <alignment horizontal="right" vertical="center" wrapText="1" indent="1"/>
      <protection/>
    </xf>
    <xf numFmtId="49" fontId="1" fillId="0" borderId="25" xfId="84" applyNumberFormat="1" applyFont="1" applyFill="1" applyBorder="1" applyAlignment="1">
      <alignment horizontal="left" vertical="top" wrapText="1" indent="1"/>
      <protection/>
    </xf>
    <xf numFmtId="3" fontId="1" fillId="42" borderId="28" xfId="84" applyNumberFormat="1" applyFont="1" applyFill="1" applyBorder="1" applyAlignment="1">
      <alignment horizontal="right" vertical="center" wrapText="1" indent="1"/>
      <protection/>
    </xf>
    <xf numFmtId="0" fontId="2" fillId="0" borderId="40" xfId="84" applyFont="1" applyBorder="1" applyAlignment="1">
      <alignment horizontal="center" vertical="center"/>
      <protection/>
    </xf>
    <xf numFmtId="49" fontId="2" fillId="0" borderId="0" xfId="84" applyNumberFormat="1" applyFont="1" applyAlignment="1">
      <alignment horizontal="left" indent="1"/>
      <protection/>
    </xf>
    <xf numFmtId="0" fontId="2" fillId="0" borderId="0" xfId="84" applyFont="1" applyAlignment="1">
      <alignment horizontal="center" vertical="center"/>
      <protection/>
    </xf>
    <xf numFmtId="0" fontId="2" fillId="0" borderId="0" xfId="0" applyFont="1" applyAlignment="1">
      <alignment/>
    </xf>
    <xf numFmtId="0" fontId="20" fillId="0" borderId="0" xfId="69" applyFont="1" applyAlignment="1" applyProtection="1">
      <alignment/>
      <protection/>
    </xf>
    <xf numFmtId="0" fontId="20" fillId="0" borderId="0" xfId="69" applyFont="1" applyAlignment="1" applyProtection="1" quotePrefix="1">
      <alignment/>
      <protection/>
    </xf>
    <xf numFmtId="0" fontId="1" fillId="0" borderId="0" xfId="0" applyFont="1" applyAlignment="1">
      <alignment/>
    </xf>
    <xf numFmtId="49" fontId="1" fillId="0" borderId="21" xfId="0" applyNumberFormat="1" applyFont="1" applyBorder="1" applyAlignment="1">
      <alignment horizontal="left" vertical="center" wrapText="1" indent="1"/>
    </xf>
    <xf numFmtId="3" fontId="1" fillId="10" borderId="28" xfId="0" applyNumberFormat="1" applyFont="1" applyFill="1" applyBorder="1" applyAlignment="1">
      <alignment horizontal="right" vertical="center" wrapText="1" indent="1"/>
    </xf>
    <xf numFmtId="49" fontId="1" fillId="0" borderId="38" xfId="0" applyNumberFormat="1" applyFont="1" applyBorder="1" applyAlignment="1">
      <alignment horizontal="lef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49" fontId="65" fillId="0" borderId="21" xfId="0" applyNumberFormat="1" applyFont="1" applyBorder="1" applyAlignment="1">
      <alignment horizontal="left" vertical="center" wrapText="1" indent="1"/>
    </xf>
    <xf numFmtId="3" fontId="1" fillId="42" borderId="21" xfId="0" applyNumberFormat="1" applyFont="1" applyFill="1" applyBorder="1" applyAlignment="1">
      <alignment horizontal="right" vertical="center" wrapText="1" indent="1"/>
    </xf>
    <xf numFmtId="3" fontId="1" fillId="42" borderId="22" xfId="0" applyNumberFormat="1" applyFont="1" applyFill="1" applyBorder="1" applyAlignment="1">
      <alignment horizontal="right" vertical="center" wrapText="1" indent="1"/>
    </xf>
    <xf numFmtId="0" fontId="66" fillId="0" borderId="0" xfId="0" applyFont="1" applyAlignment="1">
      <alignment wrapText="1"/>
    </xf>
    <xf numFmtId="49" fontId="67" fillId="0" borderId="21" xfId="0" applyNumberFormat="1" applyFont="1" applyBorder="1" applyAlignment="1">
      <alignment horizontal="lef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1" xfId="0" applyNumberFormat="1" applyFont="1" applyFill="1" applyBorder="1" applyAlignment="1">
      <alignment horizontal="right" vertical="center" wrapText="1" indent="1"/>
    </xf>
    <xf numFmtId="3" fontId="2" fillId="10" borderId="22" xfId="0" applyNumberFormat="1" applyFont="1" applyFill="1" applyBorder="1" applyAlignment="1">
      <alignment horizontal="right" vertical="center" wrapText="1" indent="1"/>
    </xf>
    <xf numFmtId="49" fontId="2" fillId="0" borderId="21" xfId="0" applyNumberFormat="1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24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2" fillId="0" borderId="24" xfId="84" applyFont="1" applyBorder="1" applyAlignment="1">
      <alignment horizontal="center" vertical="center"/>
      <protection/>
    </xf>
    <xf numFmtId="49" fontId="67" fillId="0" borderId="21" xfId="0" applyNumberFormat="1" applyFont="1" applyBorder="1" applyAlignment="1">
      <alignment horizontal="left" vertical="center" wrapText="1" indent="1"/>
    </xf>
    <xf numFmtId="49" fontId="2" fillId="0" borderId="25" xfId="0" applyNumberFormat="1" applyFont="1" applyBorder="1" applyAlignment="1">
      <alignment horizontal="left" vertical="center" wrapText="1" indent="1"/>
    </xf>
    <xf numFmtId="3" fontId="2" fillId="10" borderId="28" xfId="0" applyNumberFormat="1" applyFont="1" applyFill="1" applyBorder="1" applyAlignment="1">
      <alignment horizontal="right" vertical="center" wrapText="1" indent="1"/>
    </xf>
    <xf numFmtId="0" fontId="2" fillId="0" borderId="0" xfId="83" applyFont="1">
      <alignment/>
      <protection/>
    </xf>
    <xf numFmtId="49" fontId="19" fillId="0" borderId="0" xfId="83" applyNumberFormat="1" applyFont="1">
      <alignment/>
      <protection/>
    </xf>
    <xf numFmtId="49" fontId="2" fillId="0" borderId="0" xfId="83" applyNumberFormat="1" applyFont="1">
      <alignment/>
      <protection/>
    </xf>
    <xf numFmtId="0" fontId="2" fillId="0" borderId="0" xfId="83" applyFont="1" applyAlignment="1">
      <alignment vertical="center" wrapText="1"/>
      <protection/>
    </xf>
    <xf numFmtId="0" fontId="1" fillId="0" borderId="0" xfId="83" applyFont="1" applyBorder="1" applyAlignment="1">
      <alignment horizontal="left" vertical="center" wrapText="1" indent="1"/>
      <protection/>
    </xf>
    <xf numFmtId="0" fontId="2" fillId="0" borderId="0" xfId="83" applyFont="1" applyBorder="1" applyAlignment="1">
      <alignment horizontal="center" vertical="center" wrapText="1"/>
      <protection/>
    </xf>
    <xf numFmtId="0" fontId="1" fillId="0" borderId="41" xfId="83" applyFont="1" applyBorder="1" applyAlignment="1">
      <alignment horizontal="left" vertical="center" wrapText="1" indent="1"/>
      <protection/>
    </xf>
    <xf numFmtId="0" fontId="2" fillId="0" borderId="42" xfId="83" applyFont="1" applyBorder="1" applyAlignment="1">
      <alignment horizontal="center" vertical="center" wrapText="1"/>
      <protection/>
    </xf>
    <xf numFmtId="0" fontId="1" fillId="0" borderId="35" xfId="83" applyFont="1" applyBorder="1" applyAlignment="1">
      <alignment horizontal="left" vertical="center" wrapText="1" indent="1"/>
      <protection/>
    </xf>
    <xf numFmtId="0" fontId="2" fillId="0" borderId="23" xfId="83" applyFont="1" applyBorder="1" applyAlignment="1">
      <alignment horizontal="center" vertical="center" wrapText="1"/>
      <protection/>
    </xf>
    <xf numFmtId="0" fontId="1" fillId="0" borderId="43" xfId="83" applyFont="1" applyBorder="1" applyAlignment="1">
      <alignment horizontal="left" vertical="center" wrapText="1" indent="1"/>
      <protection/>
    </xf>
    <xf numFmtId="0" fontId="2" fillId="0" borderId="29" xfId="83" applyFont="1" applyBorder="1" applyAlignment="1">
      <alignment horizontal="center" vertical="center" wrapText="1"/>
      <protection/>
    </xf>
    <xf numFmtId="49" fontId="1" fillId="0" borderId="37" xfId="83" applyNumberFormat="1" applyFont="1" applyBorder="1" applyAlignment="1">
      <alignment horizontal="center" vertical="center" wrapText="1"/>
      <protection/>
    </xf>
    <xf numFmtId="0" fontId="1" fillId="0" borderId="24" xfId="83" applyFont="1" applyBorder="1" applyAlignment="1">
      <alignment horizontal="center" vertical="center" wrapText="1"/>
      <protection/>
    </xf>
    <xf numFmtId="49" fontId="1" fillId="0" borderId="35" xfId="83" applyNumberFormat="1" applyFont="1" applyBorder="1" applyAlignment="1">
      <alignment horizontal="center" vertical="center" wrapText="1"/>
      <protection/>
    </xf>
    <xf numFmtId="0" fontId="1" fillId="0" borderId="23" xfId="83" applyFont="1" applyBorder="1" applyAlignment="1">
      <alignment horizontal="center" vertical="center" wrapText="1"/>
      <protection/>
    </xf>
    <xf numFmtId="0" fontId="0" fillId="0" borderId="0" xfId="83">
      <alignment/>
      <protection/>
    </xf>
    <xf numFmtId="0" fontId="65" fillId="0" borderId="44" xfId="83" applyFont="1" applyBorder="1" applyAlignment="1">
      <alignment horizontal="center" vertical="center"/>
      <protection/>
    </xf>
    <xf numFmtId="0" fontId="65" fillId="0" borderId="45" xfId="83" applyFont="1" applyBorder="1" applyAlignment="1">
      <alignment horizontal="center" vertical="center"/>
      <protection/>
    </xf>
    <xf numFmtId="0" fontId="65" fillId="0" borderId="46" xfId="83" applyFont="1" applyBorder="1" applyAlignment="1">
      <alignment horizontal="center" vertical="center"/>
      <protection/>
    </xf>
    <xf numFmtId="0" fontId="67" fillId="0" borderId="29" xfId="83" applyFont="1" applyFill="1" applyBorder="1" applyAlignment="1">
      <alignment horizontal="right" vertical="center" wrapText="1" indent="1"/>
      <protection/>
    </xf>
    <xf numFmtId="0" fontId="67" fillId="15" borderId="38" xfId="83" applyFont="1" applyFill="1" applyBorder="1" applyAlignment="1">
      <alignment vertical="center" wrapText="1"/>
      <protection/>
    </xf>
    <xf numFmtId="14" fontId="67" fillId="0" borderId="30" xfId="83" applyNumberFormat="1" applyFont="1" applyFill="1" applyBorder="1" applyAlignment="1">
      <alignment horizontal="center" vertical="center" wrapText="1"/>
      <protection/>
    </xf>
    <xf numFmtId="0" fontId="67" fillId="0" borderId="23" xfId="83" applyFont="1" applyFill="1" applyBorder="1" applyAlignment="1">
      <alignment horizontal="right" vertical="center" wrapText="1" indent="1"/>
      <protection/>
    </xf>
    <xf numFmtId="0" fontId="67" fillId="62" borderId="21" xfId="83" applyFont="1" applyFill="1" applyBorder="1" applyAlignment="1">
      <alignment vertical="center" wrapText="1"/>
      <protection/>
    </xf>
    <xf numFmtId="14" fontId="67" fillId="0" borderId="22" xfId="83" applyNumberFormat="1" applyFont="1" applyFill="1" applyBorder="1" applyAlignment="1">
      <alignment horizontal="center" vertical="center" wrapText="1"/>
      <protection/>
    </xf>
    <xf numFmtId="0" fontId="67" fillId="0" borderId="21" xfId="83" applyFont="1" applyFill="1" applyBorder="1" applyAlignment="1">
      <alignment vertical="center" wrapText="1"/>
      <protection/>
    </xf>
    <xf numFmtId="0" fontId="67" fillId="0" borderId="24" xfId="83" applyFont="1" applyFill="1" applyBorder="1" applyAlignment="1">
      <alignment horizontal="right" vertical="center" wrapText="1" indent="1"/>
      <protection/>
    </xf>
    <xf numFmtId="14" fontId="67" fillId="0" borderId="28" xfId="83" applyNumberFormat="1" applyFont="1" applyFill="1" applyBorder="1" applyAlignment="1">
      <alignment horizontal="center" vertical="center" wrapText="1"/>
      <protection/>
    </xf>
    <xf numFmtId="0" fontId="2" fillId="0" borderId="47" xfId="0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 wrapText="1" indent="1"/>
    </xf>
    <xf numFmtId="3" fontId="2" fillId="10" borderId="39" xfId="0" applyNumberFormat="1" applyFont="1" applyFill="1" applyBorder="1" applyAlignment="1">
      <alignment horizontal="right" vertical="center" wrapText="1" indent="1"/>
    </xf>
    <xf numFmtId="3" fontId="2" fillId="10" borderId="33" xfId="0" applyNumberFormat="1" applyFont="1" applyFill="1" applyBorder="1" applyAlignment="1">
      <alignment horizontal="right" vertical="center" wrapText="1" indent="1"/>
    </xf>
    <xf numFmtId="0" fontId="2" fillId="0" borderId="0" xfId="84" applyFont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" fontId="1" fillId="42" borderId="21" xfId="0" applyNumberFormat="1" applyFont="1" applyFill="1" applyBorder="1" applyAlignment="1">
      <alignment horizontal="right" vertical="center" wrapText="1" indent="1"/>
    </xf>
    <xf numFmtId="1" fontId="1" fillId="42" borderId="22" xfId="0" applyNumberFormat="1" applyFont="1" applyFill="1" applyBorder="1" applyAlignment="1">
      <alignment horizontal="right" vertical="center" wrapText="1" indent="1"/>
    </xf>
    <xf numFmtId="1" fontId="2" fillId="10" borderId="21" xfId="0" applyNumberFormat="1" applyFont="1" applyFill="1" applyBorder="1" applyAlignment="1">
      <alignment horizontal="right" vertical="center" wrapText="1" indent="1"/>
    </xf>
    <xf numFmtId="1" fontId="2" fillId="10" borderId="22" xfId="0" applyNumberFormat="1" applyFont="1" applyFill="1" applyBorder="1" applyAlignment="1">
      <alignment horizontal="right" vertical="center" wrapText="1" indent="1"/>
    </xf>
    <xf numFmtId="1" fontId="2" fillId="10" borderId="39" xfId="0" applyNumberFormat="1" applyFont="1" applyFill="1" applyBorder="1" applyAlignment="1">
      <alignment horizontal="right" vertical="center" wrapText="1" indent="1"/>
    </xf>
    <xf numFmtId="1" fontId="2" fillId="10" borderId="33" xfId="0" applyNumberFormat="1" applyFont="1" applyFill="1" applyBorder="1" applyAlignment="1">
      <alignment horizontal="right" vertical="center" wrapText="1" indent="1"/>
    </xf>
    <xf numFmtId="0" fontId="1" fillId="0" borderId="25" xfId="0" applyFont="1" applyFill="1" applyBorder="1" applyAlignment="1">
      <alignment horizontal="left" vertical="center" wrapText="1" indent="1"/>
    </xf>
    <xf numFmtId="1" fontId="1" fillId="0" borderId="25" xfId="0" applyNumberFormat="1" applyFont="1" applyFill="1" applyBorder="1" applyAlignment="1">
      <alignment horizontal="right" vertical="center" wrapText="1" indent="1"/>
    </xf>
    <xf numFmtId="1" fontId="2" fillId="10" borderId="25" xfId="0" applyNumberFormat="1" applyFont="1" applyFill="1" applyBorder="1" applyAlignment="1">
      <alignment horizontal="right" vertical="center" wrapText="1" indent="1"/>
    </xf>
    <xf numFmtId="1" fontId="2" fillId="10" borderId="28" xfId="0" applyNumberFormat="1" applyFont="1" applyFill="1" applyBorder="1" applyAlignment="1">
      <alignment horizontal="right" vertical="center" wrapText="1" indent="1"/>
    </xf>
    <xf numFmtId="0" fontId="2" fillId="0" borderId="48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left" vertical="center" wrapText="1" indent="1"/>
    </xf>
    <xf numFmtId="0" fontId="1" fillId="0" borderId="4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right" vertical="center" wrapText="1" indent="1"/>
    </xf>
    <xf numFmtId="0" fontId="2" fillId="0" borderId="0" xfId="0" applyFont="1" applyFill="1" applyAlignment="1">
      <alignment vertical="center" wrapText="1"/>
    </xf>
    <xf numFmtId="0" fontId="2" fillId="0" borderId="21" xfId="83" applyFont="1" applyBorder="1" applyAlignment="1">
      <alignment horizontal="center" vertical="center" wrapText="1"/>
      <protection/>
    </xf>
    <xf numFmtId="0" fontId="2" fillId="0" borderId="22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1" xfId="83" applyFont="1" applyBorder="1" applyAlignment="1">
      <alignment horizontal="center" vertical="center" wrapText="1"/>
      <protection/>
    </xf>
    <xf numFmtId="0" fontId="1" fillId="0" borderId="22" xfId="83" applyFont="1" applyBorder="1" applyAlignment="1">
      <alignment horizontal="center" vertical="center" wrapText="1"/>
      <protection/>
    </xf>
    <xf numFmtId="3" fontId="2" fillId="10" borderId="21" xfId="83" applyNumberFormat="1" applyFont="1" applyFill="1" applyBorder="1" applyAlignment="1">
      <alignment horizontal="right" vertical="center" wrapText="1" indent="1"/>
      <protection/>
    </xf>
    <xf numFmtId="3" fontId="1" fillId="42" borderId="21" xfId="83" applyNumberFormat="1" applyFont="1" applyFill="1" applyBorder="1" applyAlignment="1">
      <alignment horizontal="right" vertical="center" wrapText="1" indent="1"/>
      <protection/>
    </xf>
    <xf numFmtId="3" fontId="1" fillId="42" borderId="22" xfId="83" applyNumberFormat="1" applyFont="1" applyFill="1" applyBorder="1" applyAlignment="1">
      <alignment horizontal="right" vertical="center" wrapText="1" indent="1"/>
      <protection/>
    </xf>
    <xf numFmtId="3" fontId="2" fillId="10" borderId="22" xfId="83" applyNumberFormat="1" applyFont="1" applyFill="1" applyBorder="1" applyAlignment="1">
      <alignment horizontal="right" vertical="center" wrapText="1" indent="1"/>
      <protection/>
    </xf>
    <xf numFmtId="3" fontId="2" fillId="10" borderId="25" xfId="83" applyNumberFormat="1" applyFont="1" applyFill="1" applyBorder="1" applyAlignment="1">
      <alignment horizontal="right" vertical="center" wrapText="1" indent="1"/>
      <protection/>
    </xf>
    <xf numFmtId="3" fontId="2" fillId="10" borderId="28" xfId="83" applyNumberFormat="1" applyFont="1" applyFill="1" applyBorder="1" applyAlignment="1">
      <alignment horizontal="right" vertical="center" wrapText="1" indent="1"/>
      <protection/>
    </xf>
    <xf numFmtId="0" fontId="2" fillId="0" borderId="47" xfId="0" applyFont="1" applyBorder="1" applyAlignment="1">
      <alignment horizontal="center" vertical="center" wrapText="1"/>
    </xf>
    <xf numFmtId="49" fontId="66" fillId="0" borderId="0" xfId="0" applyNumberFormat="1" applyFont="1" applyBorder="1" applyAlignment="1">
      <alignment horizontal="left" vertical="center" wrapText="1" inden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/>
    </xf>
    <xf numFmtId="49" fontId="1" fillId="0" borderId="49" xfId="0" applyNumberFormat="1" applyFont="1" applyBorder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 wrapText="1"/>
    </xf>
    <xf numFmtId="3" fontId="1" fillId="42" borderId="30" xfId="0" applyNumberFormat="1" applyFont="1" applyFill="1" applyBorder="1" applyAlignment="1" applyProtection="1">
      <alignment horizontal="right" vertical="center" wrapText="1" indent="1"/>
      <protection/>
    </xf>
    <xf numFmtId="0" fontId="1" fillId="0" borderId="44" xfId="0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left" vertical="center" wrapText="1" indent="1"/>
    </xf>
    <xf numFmtId="0" fontId="1" fillId="0" borderId="4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left" vertical="center" wrapText="1" indent="1"/>
    </xf>
    <xf numFmtId="0" fontId="3" fillId="0" borderId="28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8" fillId="0" borderId="0" xfId="0" applyFont="1" applyBorder="1" applyAlignment="1">
      <alignment horizontal="left" vertical="center" wrapText="1"/>
    </xf>
    <xf numFmtId="0" fontId="18" fillId="0" borderId="0" xfId="83" applyFont="1" applyBorder="1" applyAlignment="1">
      <alignment horizontal="left" vertical="center"/>
      <protection/>
    </xf>
    <xf numFmtId="0" fontId="3" fillId="0" borderId="44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26" xfId="83" applyFont="1" applyBorder="1" applyAlignment="1">
      <alignment horizontal="center" vertical="center"/>
      <protection/>
    </xf>
    <xf numFmtId="0" fontId="3" fillId="0" borderId="50" xfId="83" applyFont="1" applyBorder="1" applyAlignment="1">
      <alignment horizontal="center" vertical="center"/>
      <protection/>
    </xf>
    <xf numFmtId="0" fontId="3" fillId="0" borderId="51" xfId="83" applyFont="1" applyBorder="1" applyAlignment="1">
      <alignment horizontal="center" vertical="center"/>
      <protection/>
    </xf>
    <xf numFmtId="0" fontId="2" fillId="0" borderId="0" xfId="0" applyFont="1" applyAlignment="1">
      <alignment horizontal="left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" fillId="0" borderId="5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3" fillId="0" borderId="53" xfId="84" applyFont="1" applyBorder="1" applyAlignment="1">
      <alignment horizontal="center" vertical="center"/>
      <protection/>
    </xf>
    <xf numFmtId="0" fontId="3" fillId="0" borderId="48" xfId="84" applyFont="1" applyBorder="1" applyAlignment="1">
      <alignment horizontal="center" vertical="center"/>
      <protection/>
    </xf>
    <xf numFmtId="0" fontId="3" fillId="0" borderId="54" xfId="84" applyFont="1" applyBorder="1" applyAlignment="1">
      <alignment horizontal="center" vertical="center"/>
      <protection/>
    </xf>
    <xf numFmtId="0" fontId="1" fillId="0" borderId="55" xfId="84" applyFont="1" applyBorder="1" applyAlignment="1">
      <alignment horizontal="left" vertical="center"/>
      <protection/>
    </xf>
    <xf numFmtId="0" fontId="1" fillId="0" borderId="56" xfId="84" applyFont="1" applyBorder="1" applyAlignment="1">
      <alignment horizontal="left" vertical="center"/>
      <protection/>
    </xf>
    <xf numFmtId="0" fontId="1" fillId="0" borderId="34" xfId="84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9" xfId="84" applyFont="1" applyBorder="1" applyAlignment="1">
      <alignment horizontal="left" vertical="center"/>
      <protection/>
    </xf>
    <xf numFmtId="0" fontId="1" fillId="0" borderId="60" xfId="84" applyFont="1" applyBorder="1" applyAlignment="1">
      <alignment horizontal="left" vertical="center"/>
      <protection/>
    </xf>
    <xf numFmtId="0" fontId="1" fillId="0" borderId="43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" fillId="0" borderId="53" xfId="0" applyFont="1" applyBorder="1" applyAlignment="1">
      <alignment horizontal="left" vertical="center" wrapText="1" indent="1"/>
    </xf>
    <xf numFmtId="0" fontId="1" fillId="0" borderId="64" xfId="0" applyFont="1" applyBorder="1" applyAlignment="1">
      <alignment horizontal="left" vertical="center" wrapText="1" indent="1"/>
    </xf>
    <xf numFmtId="0" fontId="69" fillId="0" borderId="48" xfId="0" applyFont="1" applyBorder="1" applyAlignment="1">
      <alignment horizontal="center" vertical="center" wrapText="1"/>
    </xf>
    <xf numFmtId="0" fontId="69" fillId="0" borderId="54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18" fillId="0" borderId="58" xfId="0" applyFont="1" applyBorder="1" applyAlignment="1">
      <alignment horizontal="left" vertical="center"/>
    </xf>
    <xf numFmtId="0" fontId="68" fillId="0" borderId="6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6" fillId="0" borderId="0" xfId="83" applyFont="1" applyBorder="1" applyAlignment="1">
      <alignment horizontal="left" vertical="center"/>
      <protection/>
    </xf>
    <xf numFmtId="0" fontId="18" fillId="0" borderId="0" xfId="83" applyFont="1" applyBorder="1" applyAlignment="1">
      <alignment horizontal="left" vertical="center"/>
      <protection/>
    </xf>
    <xf numFmtId="0" fontId="3" fillId="0" borderId="65" xfId="83" applyFont="1" applyBorder="1" applyAlignment="1">
      <alignment horizontal="center" vertical="center" wrapText="1"/>
      <protection/>
    </xf>
    <xf numFmtId="0" fontId="3" fillId="0" borderId="66" xfId="83" applyFont="1" applyBorder="1" applyAlignment="1">
      <alignment horizontal="center" vertical="center" wrapText="1"/>
      <protection/>
    </xf>
    <xf numFmtId="0" fontId="3" fillId="0" borderId="67" xfId="83" applyFont="1" applyBorder="1" applyAlignment="1">
      <alignment horizontal="center" vertical="center" wrapText="1"/>
      <protection/>
    </xf>
    <xf numFmtId="0" fontId="3" fillId="0" borderId="68" xfId="83" applyFont="1" applyBorder="1" applyAlignment="1">
      <alignment horizontal="center" vertical="center" wrapText="1"/>
      <protection/>
    </xf>
    <xf numFmtId="0" fontId="1" fillId="0" borderId="31" xfId="83" applyFont="1" applyBorder="1" applyAlignment="1">
      <alignment horizontal="left" vertical="center" wrapText="1"/>
      <protection/>
    </xf>
    <xf numFmtId="0" fontId="1" fillId="0" borderId="69" xfId="83" applyFont="1" applyBorder="1" applyAlignment="1">
      <alignment horizontal="left" vertical="center" wrapText="1"/>
      <protection/>
    </xf>
    <xf numFmtId="0" fontId="1" fillId="0" borderId="66" xfId="83" applyFont="1" applyBorder="1" applyAlignment="1">
      <alignment horizontal="left" vertical="center" wrapText="1"/>
      <protection/>
    </xf>
    <xf numFmtId="0" fontId="1" fillId="0" borderId="67" xfId="83" applyFont="1" applyBorder="1" applyAlignment="1">
      <alignment horizontal="left" vertical="center" wrapText="1"/>
      <protection/>
    </xf>
    <xf numFmtId="0" fontId="1" fillId="0" borderId="68" xfId="83" applyFont="1" applyBorder="1" applyAlignment="1">
      <alignment horizontal="left" vertical="center" wrapText="1"/>
      <protection/>
    </xf>
    <xf numFmtId="0" fontId="18" fillId="0" borderId="21" xfId="83" applyFont="1" applyBorder="1" applyAlignment="1">
      <alignment horizontal="left" vertical="center" wrapText="1"/>
      <protection/>
    </xf>
    <xf numFmtId="0" fontId="1" fillId="0" borderId="53" xfId="83" applyFont="1" applyBorder="1" applyAlignment="1">
      <alignment horizontal="center" vertical="center" wrapText="1"/>
      <protection/>
    </xf>
    <xf numFmtId="0" fontId="1" fillId="0" borderId="54" xfId="83" applyFont="1" applyBorder="1" applyAlignment="1">
      <alignment horizontal="center" vertical="center" wrapText="1"/>
      <protection/>
    </xf>
    <xf numFmtId="0" fontId="18" fillId="0" borderId="35" xfId="83" applyFont="1" applyBorder="1" applyAlignment="1">
      <alignment horizontal="left" vertical="center"/>
      <protection/>
    </xf>
    <xf numFmtId="0" fontId="18" fillId="0" borderId="56" xfId="83" applyFont="1" applyBorder="1" applyAlignment="1">
      <alignment horizontal="left" vertical="center"/>
      <protection/>
    </xf>
    <xf numFmtId="0" fontId="18" fillId="0" borderId="36" xfId="83" applyFont="1" applyBorder="1" applyAlignment="1">
      <alignment horizontal="left" vertical="center"/>
      <protection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</cellXfs>
  <cellStyles count="13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čiarky 2" xfId="61"/>
    <cellStyle name="Dobrá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Check Cell" xfId="70"/>
    <cellStyle name="Input" xfId="71"/>
    <cellStyle name="Kontrolná bunka" xfId="72"/>
    <cellStyle name="Linked Cell" xfId="73"/>
    <cellStyle name="Currency" xfId="74"/>
    <cellStyle name="Currency [0]" xfId="75"/>
    <cellStyle name="Nadpis 1" xfId="76"/>
    <cellStyle name="Nadpis 2" xfId="77"/>
    <cellStyle name="Nadpis 3" xfId="78"/>
    <cellStyle name="Nadpis 4" xfId="79"/>
    <cellStyle name="Názov" xfId="80"/>
    <cellStyle name="Neutral" xfId="81"/>
    <cellStyle name="Neutrálna" xfId="82"/>
    <cellStyle name="Normálna 2" xfId="83"/>
    <cellStyle name="normálne 2" xfId="84"/>
    <cellStyle name="normálne 3" xfId="85"/>
    <cellStyle name="normálne 4" xfId="86"/>
    <cellStyle name="normální_List1" xfId="87"/>
    <cellStyle name="Note" xfId="88"/>
    <cellStyle name="Output" xfId="89"/>
    <cellStyle name="Percent" xfId="90"/>
    <cellStyle name="Followed Hyperlink" xfId="91"/>
    <cellStyle name="Poznámka" xfId="92"/>
    <cellStyle name="Prepojená bunka" xfId="93"/>
    <cellStyle name="SAPBEXaggData" xfId="94"/>
    <cellStyle name="SAPBEXaggDataEmph" xfId="95"/>
    <cellStyle name="SAPBEXaggItem" xfId="96"/>
    <cellStyle name="SAPBEXaggItemX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chaText" xfId="121"/>
    <cellStyle name="SAPBEXresData" xfId="122"/>
    <cellStyle name="SAPBEXresDataEmph" xfId="123"/>
    <cellStyle name="SAPBEXresItem" xfId="124"/>
    <cellStyle name="SAPBEXresItemX" xfId="125"/>
    <cellStyle name="SAPBEXstdData" xfId="126"/>
    <cellStyle name="SAPBEXstdDataEmph" xfId="127"/>
    <cellStyle name="SAPBEXstdItem" xfId="128"/>
    <cellStyle name="SAPBEXstdItemX" xfId="129"/>
    <cellStyle name="SAPBEXtitle" xfId="130"/>
    <cellStyle name="SAPBEXundefined" xfId="131"/>
    <cellStyle name="Spolu" xfId="132"/>
    <cellStyle name="Text upozornenia" xfId="133"/>
    <cellStyle name="Title" xfId="134"/>
    <cellStyle name="Total" xfId="135"/>
    <cellStyle name="Vstup" xfId="136"/>
    <cellStyle name="Výpočet" xfId="137"/>
    <cellStyle name="Výstup" xfId="138"/>
    <cellStyle name="Vysvetľujúci text" xfId="139"/>
    <cellStyle name="Warning Text" xfId="140"/>
    <cellStyle name="Zlá" xfId="141"/>
    <cellStyle name="Zvýraznenie1" xfId="142"/>
    <cellStyle name="Zvýraznenie2" xfId="143"/>
    <cellStyle name="Zvýraznenie3" xfId="144"/>
    <cellStyle name="Zvýraznenie4" xfId="145"/>
    <cellStyle name="Zvýraznenie5" xfId="146"/>
    <cellStyle name="Zvýraznenie6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Documents%20and%20Settings\mederly\Local%20Settings\Temporary%20Internet%20Files\OLK185F\struktura%20zamestnancov%20po%20fakultach_PM%2004-12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0.0.145/Documents%20and%20Settings/mederly/Local%20Settings/Temporary%20Internet%20Files/OLK185F/struktura%20zamestnancov%20po%20fakultach_PM%2004-12-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Zd_SFaR\Zd_OFV&#352;\ROK_2012\V&#253;ro&#269;n&#233;_spr&#225;vy_2011\Tabu&#318;ky%20VS_VV&#352;_2011_UVM_PV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-VS\Rok_2007\Vyro&#269;n&#233;_spr&#225;vy_2006\VV&#353;_Data\Databazy_VV&#352;_2006_%20seversk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stupy"/>
      <sheetName val="struktura profesorov"/>
      <sheetName val="struktura docentov"/>
      <sheetName val="T7-systemizacia po fakultach"/>
      <sheetName val="T8-vek profesorov"/>
      <sheetName val="T9-vek docentov"/>
      <sheetName val="10-ostatní_s_PhD"/>
      <sheetName val="studetni verzus miesta"/>
      <sheetName val="vahy"/>
      <sheetName val="nepublikovat"/>
    </sheetNames>
    <sheetDataSet>
      <sheetData sheetId="8">
        <row r="1">
          <cell r="B1">
            <v>1</v>
          </cell>
        </row>
        <row r="2">
          <cell r="B2">
            <v>0.3</v>
          </cell>
        </row>
        <row r="3">
          <cell r="B3">
            <v>3</v>
          </cell>
        </row>
        <row r="4">
          <cell r="B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zmeny"/>
      <sheetName val="Vysvetlivky"/>
      <sheetName val="Súvzťažnosti"/>
      <sheetName val="T1-Dotácie podľa DZ"/>
      <sheetName val="T2-Ostatné dot mimo MŠ SR"/>
      <sheetName val="T3-Výnosy"/>
      <sheetName val="T4-Výnosy zo školného"/>
      <sheetName val="T5 - Analýza nákladov"/>
      <sheetName val="T6-Zamestnanci_a_mzdy"/>
      <sheetName val="T7_Doktorandi-upr "/>
      <sheetName val="T8-Soc_štipendiá"/>
      <sheetName val="T9_ŠD "/>
      <sheetName val="T10-ŠJ "/>
      <sheetName val="T11-Zdroje KV"/>
      <sheetName val="T12-KV"/>
      <sheetName val="T13 - Fondy"/>
      <sheetName val="T16 - Štruktúra hotovosti"/>
      <sheetName val="T17-Dotácie z ESF"/>
      <sheetName val="T18-Ostatné dotacie z kap MŠ SR"/>
      <sheetName val="T19-Štip_ z vlastných "/>
      <sheetName val="T20_motivačné štipendiá_nová"/>
      <sheetName val="T21-štruktúra_384"/>
      <sheetName val="T22_Výnosy_soc_oblasť"/>
      <sheetName val="T23_Náklady_soc_oblasť"/>
      <sheetName val="T24a_Aktíva_1"/>
      <sheetName val="T24b_Aktíva_2"/>
      <sheetName val="T25_Pasíva "/>
      <sheetName val="T24__Aktív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_18_soc. štip_2005_2007"/>
      <sheetName val="T19 - Ubytovacia_kapacita"/>
      <sheetName val="T_20a_Súvaha_A_2007"/>
      <sheetName val="T24_Náklady_2007"/>
      <sheetName val="T25 - Náklady_porovnanie"/>
      <sheetName val="T_26_HV_2007"/>
      <sheetName val="T23 - Výnosy_porovnanie"/>
      <sheetName val="T_20b_Súvaha_P_2007"/>
      <sheetName val="T_25_soc. štip_2006"/>
      <sheetName val="T_26_ubytov. kapacity_2006"/>
      <sheetName val="T_32_Výnosy_soc.star._2006"/>
      <sheetName val="T_33_Náklady_soc. star._2007"/>
      <sheetName val="T_34_HV_ soc. star._2007"/>
      <sheetName val="T_29_Výnosy_2006"/>
      <sheetName val="T_30_Náklady_2006"/>
      <sheetName val="T_31_HV_2006"/>
      <sheetName val="T_27a_Súvaha_A_2006"/>
      <sheetName val="T_27b_Súvaha_P_2006"/>
      <sheetName val="Databáza_T8"/>
      <sheetName val="KT_8"/>
      <sheetName val="Databáta_T9"/>
      <sheetName val="KT_9"/>
      <sheetName val="Databáza_T10"/>
      <sheetName val="KT_10"/>
      <sheetName val="Databáza_T19"/>
      <sheetName val="KT_19"/>
      <sheetName val="Databáza_T20"/>
      <sheetName val="KT_20"/>
      <sheetName val="T_33_Náklady_soc. star._2006"/>
      <sheetName val="T_34_HV_ soc. star._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2"/>
  <sheetViews>
    <sheetView zoomScalePageLayoutView="0" workbookViewId="0" topLeftCell="A1">
      <selection activeCell="H13" sqref="H12:H13"/>
    </sheetView>
  </sheetViews>
  <sheetFormatPr defaultColWidth="9.140625" defaultRowHeight="12.75"/>
  <cols>
    <col min="1" max="1" width="13.421875" style="0" customWidth="1"/>
  </cols>
  <sheetData>
    <row r="1" spans="1:11" ht="15">
      <c r="A1" s="105" t="s">
        <v>78</v>
      </c>
      <c r="B1" s="105" t="s">
        <v>165</v>
      </c>
      <c r="C1" s="105"/>
      <c r="D1" s="105"/>
      <c r="E1" s="105"/>
      <c r="F1" s="105"/>
      <c r="G1" s="105"/>
      <c r="H1" s="105"/>
      <c r="I1" s="105"/>
      <c r="J1" s="105"/>
      <c r="K1" s="105"/>
    </row>
    <row r="2" spans="1:11" ht="15">
      <c r="A2" s="103" t="s">
        <v>91</v>
      </c>
      <c r="B2" s="102" t="s">
        <v>167</v>
      </c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5">
      <c r="A3" s="104" t="s">
        <v>79</v>
      </c>
      <c r="B3" s="102" t="s">
        <v>80</v>
      </c>
      <c r="C3" s="102"/>
      <c r="D3" s="102"/>
      <c r="E3" s="102"/>
      <c r="F3" s="102"/>
      <c r="G3" s="102"/>
      <c r="H3" s="102"/>
      <c r="I3" s="102"/>
      <c r="J3" s="102"/>
      <c r="K3" s="102"/>
    </row>
    <row r="4" spans="1:11" ht="15">
      <c r="A4" s="104" t="s">
        <v>81</v>
      </c>
      <c r="B4" s="102" t="s">
        <v>82</v>
      </c>
      <c r="C4" s="102"/>
      <c r="D4" s="102"/>
      <c r="E4" s="102"/>
      <c r="F4" s="102"/>
      <c r="G4" s="102"/>
      <c r="H4" s="102"/>
      <c r="I4" s="102"/>
      <c r="J4" s="102"/>
      <c r="K4" s="102"/>
    </row>
    <row r="5" spans="1:11" ht="15">
      <c r="A5" s="104" t="s">
        <v>83</v>
      </c>
      <c r="B5" s="102" t="s">
        <v>84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15">
      <c r="A6" s="104" t="s">
        <v>85</v>
      </c>
      <c r="B6" s="102" t="s">
        <v>86</v>
      </c>
      <c r="C6" s="102"/>
      <c r="D6" s="102"/>
      <c r="E6" s="102"/>
      <c r="F6" s="102"/>
      <c r="G6" s="102"/>
      <c r="H6" s="102"/>
      <c r="I6" s="102"/>
      <c r="J6" s="102"/>
      <c r="K6" s="102"/>
    </row>
    <row r="7" spans="1:11" ht="15">
      <c r="A7" s="104" t="s">
        <v>87</v>
      </c>
      <c r="B7" s="102" t="s">
        <v>88</v>
      </c>
      <c r="C7" s="102"/>
      <c r="D7" s="102"/>
      <c r="E7" s="102"/>
      <c r="F7" s="102"/>
      <c r="G7" s="102"/>
      <c r="H7" s="102"/>
      <c r="I7" s="102"/>
      <c r="J7" s="102"/>
      <c r="K7" s="102"/>
    </row>
    <row r="8" spans="1:11" ht="15">
      <c r="A8" s="104" t="s">
        <v>89</v>
      </c>
      <c r="B8" s="102" t="s">
        <v>90</v>
      </c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5">
      <c r="A9" s="103" t="s">
        <v>101</v>
      </c>
      <c r="B9" s="123" t="s">
        <v>166</v>
      </c>
      <c r="C9" s="102"/>
      <c r="D9" s="102"/>
      <c r="E9" s="102"/>
      <c r="F9" s="102"/>
      <c r="G9" s="102"/>
      <c r="H9" s="102"/>
      <c r="I9" s="102"/>
      <c r="J9" s="102"/>
      <c r="K9" s="102"/>
    </row>
    <row r="10" spans="1:11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ht="15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</row>
    <row r="12" spans="1:11" ht="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</row>
  </sheetData>
  <sheetProtection/>
  <hyperlinks>
    <hyperlink ref="A3" location="'T1-Dotácie podľa DZ'!A1" display="'Tabuľka č.1"/>
    <hyperlink ref="A4" location="'T2-Výnosy'!Oblasť_tlače" display="'Tabuľka č. 2"/>
    <hyperlink ref="A5" location="'T3 - Analýza nákladov '!Názvy_tlače" display="'Tabuľka č. 3"/>
    <hyperlink ref="A6" location="'T4-Soc_štipendiá'!Oblasť_tlače" display="'Tabuľka č. 4"/>
    <hyperlink ref="A7" location="'T5-Štip_ z vlastných'!A1" display="'Tabuľka č. 5"/>
    <hyperlink ref="A8" location="'T6_motivačné štipendiá'!A1" display="'Tabuľka č. 6"/>
    <hyperlink ref="A2" location="Vysvetlivky!Názvy_tlače" display="Vysvetlivky"/>
    <hyperlink ref="A9" location="'T7-Výnosy zo školného'!A1" display="Tabuľka č. 7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H25"/>
  <sheetViews>
    <sheetView tabSelected="1" zoomScalePageLayoutView="0" workbookViewId="0" topLeftCell="A1">
      <pane xSplit="2" ySplit="4" topLeftCell="C10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20" sqref="B20"/>
    </sheetView>
  </sheetViews>
  <sheetFormatPr defaultColWidth="9.140625" defaultRowHeight="12.75"/>
  <cols>
    <col min="1" max="1" width="7.8515625" style="2" customWidth="1"/>
    <col min="2" max="2" width="89.57421875" style="3" customWidth="1"/>
    <col min="3" max="3" width="16.8515625" style="1" customWidth="1"/>
    <col min="4" max="4" width="17.28125" style="1" customWidth="1"/>
    <col min="5" max="16384" width="9.140625" style="1" customWidth="1"/>
  </cols>
  <sheetData>
    <row r="1" spans="1:4" ht="49.5" customHeight="1" thickBot="1">
      <c r="A1" s="293" t="s">
        <v>177</v>
      </c>
      <c r="B1" s="294"/>
      <c r="C1" s="294"/>
      <c r="D1" s="295"/>
    </row>
    <row r="2" spans="1:4" ht="34.5" customHeight="1">
      <c r="A2" s="296" t="s">
        <v>181</v>
      </c>
      <c r="B2" s="297"/>
      <c r="C2" s="297"/>
      <c r="D2" s="298"/>
    </row>
    <row r="3" spans="1:4" s="110" customFormat="1" ht="30">
      <c r="A3" s="14" t="s">
        <v>10</v>
      </c>
      <c r="B3" s="6" t="s">
        <v>11</v>
      </c>
      <c r="C3" s="5">
        <v>2018</v>
      </c>
      <c r="D3" s="13">
        <v>2019</v>
      </c>
    </row>
    <row r="4" spans="1:4" s="110" customFormat="1" ht="15">
      <c r="A4" s="14"/>
      <c r="B4" s="6"/>
      <c r="C4" s="5" t="s">
        <v>1</v>
      </c>
      <c r="D4" s="13" t="s">
        <v>2</v>
      </c>
    </row>
    <row r="5" spans="1:8" ht="15.75" customHeight="1">
      <c r="A5" s="111">
        <v>1</v>
      </c>
      <c r="B5" s="112" t="s">
        <v>132</v>
      </c>
      <c r="C5" s="113">
        <f>C6+C7</f>
        <v>1693914</v>
      </c>
      <c r="D5" s="114">
        <f>D6+D7</f>
        <v>1630763</v>
      </c>
      <c r="E5" s="110"/>
      <c r="F5" s="110"/>
      <c r="G5" s="115"/>
      <c r="H5" s="115"/>
    </row>
    <row r="6" spans="1:8" ht="15.75" customHeight="1">
      <c r="A6" s="111">
        <v>2</v>
      </c>
      <c r="B6" s="127" t="s">
        <v>106</v>
      </c>
      <c r="C6" s="118">
        <v>203064</v>
      </c>
      <c r="D6" s="119">
        <v>228265</v>
      </c>
      <c r="E6" s="110"/>
      <c r="F6" s="110"/>
      <c r="G6" s="115"/>
      <c r="H6" s="115"/>
    </row>
    <row r="7" spans="1:8" ht="15">
      <c r="A7" s="111">
        <v>3</v>
      </c>
      <c r="B7" s="127" t="s">
        <v>107</v>
      </c>
      <c r="C7" s="118">
        <v>1490850</v>
      </c>
      <c r="D7" s="119">
        <v>1402498</v>
      </c>
      <c r="E7" s="110"/>
      <c r="F7" s="110"/>
      <c r="G7" s="115"/>
      <c r="H7" s="115"/>
    </row>
    <row r="8" spans="1:7" ht="15">
      <c r="A8" s="111">
        <v>4</v>
      </c>
      <c r="B8" s="116" t="s">
        <v>130</v>
      </c>
      <c r="C8" s="118">
        <v>456</v>
      </c>
      <c r="D8" s="119">
        <v>417</v>
      </c>
      <c r="G8" s="115"/>
    </row>
    <row r="9" spans="1:7" ht="21.75" customHeight="1">
      <c r="A9" s="111">
        <v>5</v>
      </c>
      <c r="B9" s="18" t="s">
        <v>147</v>
      </c>
      <c r="C9" s="26">
        <f>SUM(C10:C14)</f>
        <v>173881</v>
      </c>
      <c r="D9" s="109">
        <f>SUM(D10:D14)</f>
        <v>130450</v>
      </c>
      <c r="G9" s="115"/>
    </row>
    <row r="10" spans="1:4" ht="15">
      <c r="A10" s="111">
        <v>6</v>
      </c>
      <c r="B10" s="120" t="s">
        <v>108</v>
      </c>
      <c r="C10" s="117">
        <v>0</v>
      </c>
      <c r="D10" s="21">
        <v>0</v>
      </c>
    </row>
    <row r="11" spans="1:4" ht="15">
      <c r="A11" s="111">
        <v>7</v>
      </c>
      <c r="B11" s="120" t="s">
        <v>109</v>
      </c>
      <c r="C11" s="117">
        <v>41052</v>
      </c>
      <c r="D11" s="21">
        <v>36076</v>
      </c>
    </row>
    <row r="12" spans="1:4" ht="15">
      <c r="A12" s="111">
        <v>8</v>
      </c>
      <c r="B12" s="120" t="s">
        <v>110</v>
      </c>
      <c r="C12" s="117">
        <v>3008</v>
      </c>
      <c r="D12" s="21">
        <v>3016</v>
      </c>
    </row>
    <row r="13" spans="1:4" ht="15">
      <c r="A13" s="159">
        <v>9</v>
      </c>
      <c r="B13" s="160" t="s">
        <v>111</v>
      </c>
      <c r="C13" s="161">
        <v>400</v>
      </c>
      <c r="D13" s="162">
        <v>826</v>
      </c>
    </row>
    <row r="14" spans="1:4" ht="15.75" thickBot="1">
      <c r="A14" s="121">
        <v>10</v>
      </c>
      <c r="B14" s="128" t="s">
        <v>131</v>
      </c>
      <c r="C14" s="66">
        <v>129421</v>
      </c>
      <c r="D14" s="129">
        <v>90532</v>
      </c>
    </row>
    <row r="15" spans="1:2" ht="15">
      <c r="A15" s="74"/>
      <c r="B15" s="19"/>
    </row>
    <row r="16" spans="1:2" ht="15">
      <c r="A16" s="299" t="s">
        <v>202</v>
      </c>
      <c r="B16" s="300"/>
    </row>
    <row r="17" spans="1:4" ht="15">
      <c r="A17" s="221" t="s">
        <v>211</v>
      </c>
      <c r="B17" s="231"/>
      <c r="C17" s="231"/>
      <c r="D17" s="231"/>
    </row>
    <row r="18" spans="1:4" ht="15">
      <c r="A18" s="221" t="s">
        <v>212</v>
      </c>
      <c r="B18" s="231"/>
      <c r="C18" s="231"/>
      <c r="D18" s="231"/>
    </row>
    <row r="19" spans="1:4" ht="15">
      <c r="A19" s="221" t="s">
        <v>213</v>
      </c>
      <c r="B19" s="231"/>
      <c r="C19" s="231"/>
      <c r="D19" s="231"/>
    </row>
    <row r="20" spans="1:4" ht="15">
      <c r="A20" s="196" t="s">
        <v>214</v>
      </c>
      <c r="B20" s="206"/>
      <c r="C20" s="206"/>
      <c r="D20" s="206"/>
    </row>
    <row r="21" spans="1:2" ht="15" customHeight="1">
      <c r="A21" s="214" t="s">
        <v>186</v>
      </c>
      <c r="B21" s="214"/>
    </row>
    <row r="22" spans="1:2" ht="15" customHeight="1">
      <c r="A22" s="214" t="s">
        <v>187</v>
      </c>
      <c r="B22" s="214"/>
    </row>
    <row r="23" spans="1:2" ht="15" customHeight="1">
      <c r="A23" s="214" t="s">
        <v>188</v>
      </c>
      <c r="B23" s="214"/>
    </row>
    <row r="24" ht="15">
      <c r="B24" s="122"/>
    </row>
    <row r="25" ht="15">
      <c r="B25" s="122"/>
    </row>
  </sheetData>
  <sheetProtection/>
  <mergeCells count="9">
    <mergeCell ref="A1:D1"/>
    <mergeCell ref="A2:D2"/>
    <mergeCell ref="A21:B21"/>
    <mergeCell ref="A22:B22"/>
    <mergeCell ref="A23:B23"/>
    <mergeCell ref="A16:B16"/>
    <mergeCell ref="A17:D17"/>
    <mergeCell ref="A18:D18"/>
    <mergeCell ref="A19:D19"/>
  </mergeCells>
  <printOptions/>
  <pageMargins left="0.8661417322834646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I11:J1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B37"/>
  <sheetViews>
    <sheetView zoomScale="75" zoomScaleNormal="75" zoomScalePageLayoutView="0" workbookViewId="0" topLeftCell="A1">
      <selection activeCell="B20" sqref="B20"/>
    </sheetView>
  </sheetViews>
  <sheetFormatPr defaultColWidth="9.140625" defaultRowHeight="12.75"/>
  <cols>
    <col min="1" max="1" width="15.140625" style="17" customWidth="1"/>
    <col min="2" max="2" width="114.00390625" style="4" customWidth="1"/>
    <col min="3" max="16384" width="9.140625" style="4" customWidth="1"/>
  </cols>
  <sheetData>
    <row r="1" spans="1:2" ht="30.75" customHeight="1" thickBot="1">
      <c r="A1" s="209" t="s">
        <v>167</v>
      </c>
      <c r="B1" s="210"/>
    </row>
    <row r="2" spans="1:2" ht="42.75" customHeight="1" thickBot="1">
      <c r="A2" s="35" t="s">
        <v>19</v>
      </c>
      <c r="B2" s="36" t="s">
        <v>4</v>
      </c>
    </row>
    <row r="3" spans="1:2" ht="142.5" customHeight="1">
      <c r="A3" s="48" t="s">
        <v>20</v>
      </c>
      <c r="B3" s="49" t="s">
        <v>64</v>
      </c>
    </row>
    <row r="4" spans="1:2" ht="54" customHeight="1">
      <c r="A4" s="31" t="s">
        <v>21</v>
      </c>
      <c r="B4" s="34" t="s">
        <v>143</v>
      </c>
    </row>
    <row r="5" spans="1:2" ht="56.25" customHeight="1">
      <c r="A5" s="31" t="s">
        <v>22</v>
      </c>
      <c r="B5" s="34" t="s">
        <v>77</v>
      </c>
    </row>
    <row r="6" spans="1:2" ht="167.25" customHeight="1">
      <c r="A6" s="31" t="s">
        <v>23</v>
      </c>
      <c r="B6" s="34" t="s">
        <v>65</v>
      </c>
    </row>
    <row r="7" spans="1:2" ht="50.25" customHeight="1">
      <c r="A7" s="37" t="s">
        <v>18</v>
      </c>
      <c r="B7" s="34" t="s">
        <v>168</v>
      </c>
    </row>
    <row r="8" spans="1:2" ht="41.25" customHeight="1">
      <c r="A8" s="37" t="s">
        <v>36</v>
      </c>
      <c r="B8" s="34" t="s">
        <v>169</v>
      </c>
    </row>
    <row r="9" spans="1:2" ht="15">
      <c r="A9" s="37" t="s">
        <v>8</v>
      </c>
      <c r="B9" s="34" t="s">
        <v>170</v>
      </c>
    </row>
    <row r="10" spans="1:2" ht="69" customHeight="1">
      <c r="A10" s="37" t="s">
        <v>6</v>
      </c>
      <c r="B10" s="34" t="s">
        <v>160</v>
      </c>
    </row>
    <row r="11" spans="1:2" ht="54.75" customHeight="1">
      <c r="A11" s="37" t="s">
        <v>7</v>
      </c>
      <c r="B11" s="50" t="s">
        <v>158</v>
      </c>
    </row>
    <row r="12" spans="1:2" ht="30.75">
      <c r="A12" s="37" t="s">
        <v>9</v>
      </c>
      <c r="B12" s="51" t="s">
        <v>159</v>
      </c>
    </row>
    <row r="13" spans="1:2" ht="44.25" customHeight="1" thickBot="1">
      <c r="A13" s="124" t="s">
        <v>103</v>
      </c>
      <c r="B13" s="125" t="s">
        <v>171</v>
      </c>
    </row>
    <row r="14" spans="1:2" ht="15">
      <c r="A14" s="32"/>
      <c r="B14" s="32"/>
    </row>
    <row r="15" spans="1:2" ht="15">
      <c r="A15" s="32"/>
      <c r="B15" s="32"/>
    </row>
    <row r="16" spans="1:2" ht="15">
      <c r="A16" s="32"/>
      <c r="B16" s="32"/>
    </row>
    <row r="17" spans="1:2" ht="15">
      <c r="A17" s="30"/>
      <c r="B17" s="30"/>
    </row>
    <row r="18" spans="1:2" ht="15">
      <c r="A18" s="30"/>
      <c r="B18" s="30"/>
    </row>
    <row r="19" spans="1:2" ht="15">
      <c r="A19" s="30"/>
      <c r="B19" s="30"/>
    </row>
    <row r="20" spans="1:2" ht="15">
      <c r="A20" s="30"/>
      <c r="B20" s="30"/>
    </row>
    <row r="21" spans="1:2" ht="15">
      <c r="A21" s="30"/>
      <c r="B21" s="30"/>
    </row>
    <row r="22" spans="1:2" ht="15">
      <c r="A22" s="30"/>
      <c r="B22" s="30"/>
    </row>
    <row r="23" spans="1:2" ht="15">
      <c r="A23" s="30"/>
      <c r="B23" s="30"/>
    </row>
    <row r="24" spans="1:2" ht="15">
      <c r="A24" s="30"/>
      <c r="B24" s="30"/>
    </row>
    <row r="25" spans="1:2" ht="15">
      <c r="A25" s="30"/>
      <c r="B25" s="30"/>
    </row>
    <row r="26" spans="1:2" ht="15">
      <c r="A26" s="30"/>
      <c r="B26" s="30"/>
    </row>
    <row r="27" spans="1:2" ht="15">
      <c r="A27" s="30"/>
      <c r="B27" s="30"/>
    </row>
    <row r="28" spans="1:2" ht="15">
      <c r="A28" s="30"/>
      <c r="B28" s="30"/>
    </row>
    <row r="29" spans="1:2" ht="15">
      <c r="A29" s="30"/>
      <c r="B29" s="30"/>
    </row>
    <row r="30" spans="1:2" ht="15">
      <c r="A30" s="30"/>
      <c r="B30" s="30"/>
    </row>
    <row r="31" spans="1:2" ht="15">
      <c r="A31" s="30"/>
      <c r="B31" s="30"/>
    </row>
    <row r="32" spans="1:2" ht="15">
      <c r="A32" s="30"/>
      <c r="B32" s="30"/>
    </row>
    <row r="33" spans="1:2" ht="15">
      <c r="A33" s="30"/>
      <c r="B33" s="30"/>
    </row>
    <row r="34" spans="1:2" ht="15">
      <c r="A34" s="30"/>
      <c r="B34" s="30"/>
    </row>
    <row r="35" spans="1:2" ht="15">
      <c r="A35" s="30"/>
      <c r="B35" s="30"/>
    </row>
    <row r="36" spans="1:2" ht="15">
      <c r="A36" s="30"/>
      <c r="B36" s="30"/>
    </row>
    <row r="37" spans="1:2" ht="15">
      <c r="A37" s="30"/>
      <c r="B37" s="30"/>
    </row>
  </sheetData>
  <sheetProtection/>
  <mergeCells count="1">
    <mergeCell ref="A1:B1"/>
  </mergeCells>
  <printOptions gridLines="1"/>
  <pageMargins left="0.45" right="0.32" top="1" bottom="1" header="0.4921259845" footer="0.4921259845"/>
  <pageSetup fitToHeight="5" fitToWidth="1" horizontalDpi="600" verticalDpi="600" orientation="portrait" paperSize="9" scale="7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C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9.140625" style="146" customWidth="1"/>
    <col min="2" max="2" width="56.8515625" style="146" customWidth="1"/>
    <col min="3" max="3" width="22.00390625" style="146" customWidth="1"/>
    <col min="4" max="16384" width="9.140625" style="146" customWidth="1"/>
  </cols>
  <sheetData>
    <row r="1" spans="1:3" ht="30.75" customHeight="1" thickBot="1">
      <c r="A1" s="211" t="s">
        <v>117</v>
      </c>
      <c r="B1" s="212"/>
      <c r="C1" s="213"/>
    </row>
    <row r="2" spans="1:3" ht="29.25" customHeight="1" thickBot="1">
      <c r="A2" s="147" t="s">
        <v>118</v>
      </c>
      <c r="B2" s="148" t="s">
        <v>119</v>
      </c>
      <c r="C2" s="149" t="s">
        <v>120</v>
      </c>
    </row>
    <row r="3" spans="1:3" ht="24" customHeight="1">
      <c r="A3" s="150">
        <v>1</v>
      </c>
      <c r="B3" s="151" t="s">
        <v>121</v>
      </c>
      <c r="C3" s="152">
        <v>38623</v>
      </c>
    </row>
    <row r="4" spans="1:3" ht="24" customHeight="1">
      <c r="A4" s="153">
        <v>4</v>
      </c>
      <c r="B4" s="154" t="s">
        <v>122</v>
      </c>
      <c r="C4" s="155">
        <v>39326</v>
      </c>
    </row>
    <row r="5" spans="1:3" ht="24" customHeight="1">
      <c r="A5" s="153">
        <v>5</v>
      </c>
      <c r="B5" s="154" t="s">
        <v>123</v>
      </c>
      <c r="C5" s="155">
        <v>39326</v>
      </c>
    </row>
    <row r="6" spans="1:3" ht="24" customHeight="1">
      <c r="A6" s="153">
        <v>6</v>
      </c>
      <c r="B6" s="154" t="s">
        <v>124</v>
      </c>
      <c r="C6" s="155">
        <v>39326</v>
      </c>
    </row>
    <row r="7" spans="1:3" ht="32.25" customHeight="1">
      <c r="A7" s="153">
        <v>7</v>
      </c>
      <c r="B7" s="154" t="s">
        <v>125</v>
      </c>
      <c r="C7" s="155">
        <v>39326</v>
      </c>
    </row>
    <row r="8" spans="1:3" ht="24" customHeight="1">
      <c r="A8" s="153">
        <v>8</v>
      </c>
      <c r="B8" s="154" t="s">
        <v>126</v>
      </c>
      <c r="C8" s="155">
        <v>39326</v>
      </c>
    </row>
    <row r="9" spans="1:3" ht="24" customHeight="1">
      <c r="A9" s="153">
        <v>9</v>
      </c>
      <c r="B9" s="156" t="s">
        <v>127</v>
      </c>
      <c r="C9" s="155">
        <v>39326</v>
      </c>
    </row>
    <row r="10" spans="1:3" ht="24" customHeight="1">
      <c r="A10" s="153">
        <v>18</v>
      </c>
      <c r="B10" s="156" t="s">
        <v>128</v>
      </c>
      <c r="C10" s="155">
        <v>40245</v>
      </c>
    </row>
    <row r="11" spans="1:3" ht="24" customHeight="1" thickBot="1">
      <c r="A11" s="157">
        <v>19</v>
      </c>
      <c r="B11" s="154" t="s">
        <v>129</v>
      </c>
      <c r="C11" s="158">
        <v>41275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6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5" sqref="B15"/>
    </sheetView>
  </sheetViews>
  <sheetFormatPr defaultColWidth="9.140625" defaultRowHeight="12.75"/>
  <cols>
    <col min="1" max="1" width="7.7109375" style="12" customWidth="1"/>
    <col min="2" max="2" width="88.00390625" style="20" customWidth="1"/>
    <col min="3" max="3" width="21.140625" style="8" customWidth="1"/>
    <col min="4" max="16384" width="9.140625" style="8" customWidth="1"/>
  </cols>
  <sheetData>
    <row r="1" spans="1:3" s="7" customFormat="1" ht="44.25" customHeight="1" thickBot="1">
      <c r="A1" s="215" t="s">
        <v>173</v>
      </c>
      <c r="B1" s="216"/>
      <c r="C1" s="217"/>
    </row>
    <row r="2" spans="1:3" s="7" customFormat="1" ht="37.5" customHeight="1" thickBot="1">
      <c r="A2" s="218" t="s">
        <v>178</v>
      </c>
      <c r="B2" s="219"/>
      <c r="C2" s="220"/>
    </row>
    <row r="3" spans="1:3" ht="43.5" customHeight="1" thickBot="1">
      <c r="A3" s="200" t="s">
        <v>10</v>
      </c>
      <c r="B3" s="201" t="s">
        <v>24</v>
      </c>
      <c r="C3" s="202" t="s">
        <v>17</v>
      </c>
    </row>
    <row r="4" spans="1:3" ht="24.75" customHeight="1">
      <c r="A4" s="198">
        <v>1</v>
      </c>
      <c r="B4" s="108" t="s">
        <v>102</v>
      </c>
      <c r="C4" s="199">
        <f>C5+C6+C7+C8</f>
        <v>19417</v>
      </c>
    </row>
    <row r="5" spans="1:3" ht="24.75" customHeight="1">
      <c r="A5" s="15">
        <v>2</v>
      </c>
      <c r="B5" s="18" t="s">
        <v>60</v>
      </c>
      <c r="C5" s="72">
        <v>11550</v>
      </c>
    </row>
    <row r="6" spans="1:3" ht="23.25" customHeight="1">
      <c r="A6" s="15">
        <v>3</v>
      </c>
      <c r="B6" s="106" t="s">
        <v>59</v>
      </c>
      <c r="C6" s="72">
        <v>0</v>
      </c>
    </row>
    <row r="7" spans="1:3" ht="23.25" customHeight="1">
      <c r="A7" s="193" t="s">
        <v>99</v>
      </c>
      <c r="B7" s="106" t="s">
        <v>179</v>
      </c>
      <c r="C7" s="73">
        <v>5983</v>
      </c>
    </row>
    <row r="8" spans="1:3" ht="23.25" customHeight="1" thickBot="1">
      <c r="A8" s="16" t="s">
        <v>172</v>
      </c>
      <c r="B8" s="197" t="s">
        <v>180</v>
      </c>
      <c r="C8" s="107">
        <v>1884</v>
      </c>
    </row>
    <row r="9" spans="1:3" ht="15">
      <c r="A9" s="9"/>
      <c r="B9" s="194"/>
      <c r="C9" s="11"/>
    </row>
    <row r="10" spans="1:3" ht="15">
      <c r="A10" s="223" t="s">
        <v>191</v>
      </c>
      <c r="B10" s="224"/>
      <c r="C10" s="11"/>
    </row>
    <row r="11" spans="1:3" ht="15">
      <c r="A11" s="221" t="s">
        <v>203</v>
      </c>
      <c r="B11" s="222"/>
      <c r="C11" s="222"/>
    </row>
    <row r="12" spans="1:3" ht="15">
      <c r="A12" s="221" t="s">
        <v>204</v>
      </c>
      <c r="B12" s="222"/>
      <c r="C12" s="242"/>
    </row>
    <row r="13" spans="1:3" ht="15">
      <c r="A13" s="221" t="s">
        <v>205</v>
      </c>
      <c r="B13" s="242"/>
      <c r="C13" s="242"/>
    </row>
    <row r="14" spans="1:3" ht="15">
      <c r="A14" s="221" t="s">
        <v>206</v>
      </c>
      <c r="B14" s="242"/>
      <c r="C14" s="242"/>
    </row>
    <row r="15" spans="1:3" ht="15">
      <c r="A15" s="196"/>
      <c r="B15" s="195"/>
      <c r="C15" s="195"/>
    </row>
    <row r="16" spans="1:2" ht="15">
      <c r="A16" s="214" t="s">
        <v>186</v>
      </c>
      <c r="B16" s="214"/>
    </row>
    <row r="17" spans="1:2" ht="15">
      <c r="A17" s="214" t="s">
        <v>187</v>
      </c>
      <c r="B17" s="214"/>
    </row>
    <row r="18" spans="1:2" ht="15">
      <c r="A18" s="214" t="s">
        <v>188</v>
      </c>
      <c r="B18" s="214"/>
    </row>
    <row r="26" ht="15">
      <c r="B26" s="33"/>
    </row>
  </sheetData>
  <sheetProtection selectLockedCells="1"/>
  <protectedRanges>
    <protectedRange sqref="C5:C8" name="Rozsah2"/>
  </protectedRanges>
  <mergeCells count="10">
    <mergeCell ref="A18:B18"/>
    <mergeCell ref="A17:B17"/>
    <mergeCell ref="A1:C1"/>
    <mergeCell ref="A2:C2"/>
    <mergeCell ref="A16:B16"/>
    <mergeCell ref="A11:C11"/>
    <mergeCell ref="A10:B10"/>
    <mergeCell ref="A13:C13"/>
    <mergeCell ref="A12:C12"/>
    <mergeCell ref="A14:C14"/>
  </mergeCells>
  <printOptions horizontalCentered="1"/>
  <pageMargins left="0.3937007874015748" right="0.31496062992125984" top="1.54" bottom="0.46" header="0.4724409448818898" footer="0.1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C26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3" sqref="A23"/>
    </sheetView>
  </sheetViews>
  <sheetFormatPr defaultColWidth="9.140625" defaultRowHeight="12.75"/>
  <cols>
    <col min="1" max="1" width="14.57421875" style="2" customWidth="1"/>
    <col min="2" max="2" width="91.57421875" style="25" customWidth="1"/>
    <col min="3" max="3" width="18.7109375" style="1" customWidth="1"/>
    <col min="4" max="16384" width="9.140625" style="1" customWidth="1"/>
  </cols>
  <sheetData>
    <row r="1" spans="1:3" ht="30" customHeight="1">
      <c r="A1" s="225" t="s">
        <v>96</v>
      </c>
      <c r="B1" s="226"/>
      <c r="C1" s="227"/>
    </row>
    <row r="2" spans="1:3" ht="35.25" customHeight="1">
      <c r="A2" s="228" t="s">
        <v>181</v>
      </c>
      <c r="B2" s="229"/>
      <c r="C2" s="230"/>
    </row>
    <row r="3" spans="1:3" ht="39" customHeight="1" thickBot="1">
      <c r="A3" s="203" t="s">
        <v>10</v>
      </c>
      <c r="B3" s="204" t="s">
        <v>11</v>
      </c>
      <c r="C3" s="205">
        <v>2019</v>
      </c>
    </row>
    <row r="4" spans="1:3" ht="15">
      <c r="A4" s="40">
        <v>1</v>
      </c>
      <c r="B4" s="68" t="s">
        <v>151</v>
      </c>
      <c r="C4" s="71">
        <f>C6+C7+C8</f>
        <v>1837246</v>
      </c>
    </row>
    <row r="5" spans="1:3" ht="15">
      <c r="A5" s="40"/>
      <c r="B5" s="23" t="s">
        <v>16</v>
      </c>
      <c r="C5" s="69"/>
    </row>
    <row r="6" spans="1:3" ht="15">
      <c r="A6" s="40">
        <v>2</v>
      </c>
      <c r="B6" s="27" t="s">
        <v>75</v>
      </c>
      <c r="C6" s="41">
        <v>0</v>
      </c>
    </row>
    <row r="7" spans="1:3" ht="15">
      <c r="A7" s="40">
        <v>3</v>
      </c>
      <c r="B7" s="27" t="s">
        <v>76</v>
      </c>
      <c r="C7" s="21">
        <v>1827946</v>
      </c>
    </row>
    <row r="8" spans="1:3" ht="15">
      <c r="A8" s="40">
        <v>4</v>
      </c>
      <c r="B8" s="27" t="s">
        <v>144</v>
      </c>
      <c r="C8" s="21">
        <v>9300</v>
      </c>
    </row>
    <row r="9" spans="1:3" ht="15">
      <c r="A9" s="40">
        <v>5</v>
      </c>
      <c r="B9" s="22" t="s">
        <v>61</v>
      </c>
      <c r="C9" s="72">
        <v>579</v>
      </c>
    </row>
    <row r="10" spans="1:3" ht="15">
      <c r="A10" s="40">
        <v>6</v>
      </c>
      <c r="B10" s="22" t="s">
        <v>12</v>
      </c>
      <c r="C10" s="72">
        <v>6454</v>
      </c>
    </row>
    <row r="11" spans="1:3" ht="15">
      <c r="A11" s="40">
        <v>7</v>
      </c>
      <c r="B11" s="22" t="s">
        <v>63</v>
      </c>
      <c r="C11" s="72">
        <v>166547</v>
      </c>
    </row>
    <row r="12" spans="1:3" ht="18.75" customHeight="1">
      <c r="A12" s="40">
        <v>8</v>
      </c>
      <c r="B12" s="28" t="s">
        <v>94</v>
      </c>
      <c r="C12" s="72">
        <v>0</v>
      </c>
    </row>
    <row r="13" spans="1:3" ht="15">
      <c r="A13" s="40">
        <v>9</v>
      </c>
      <c r="B13" s="22" t="s">
        <v>150</v>
      </c>
      <c r="C13" s="72">
        <v>697</v>
      </c>
    </row>
    <row r="14" spans="1:3" ht="15">
      <c r="A14" s="40">
        <v>10</v>
      </c>
      <c r="B14" s="70" t="s">
        <v>149</v>
      </c>
      <c r="C14" s="73">
        <v>0</v>
      </c>
    </row>
    <row r="15" spans="1:3" ht="15">
      <c r="A15" s="40">
        <v>11</v>
      </c>
      <c r="B15" s="70" t="s">
        <v>148</v>
      </c>
      <c r="C15" s="73">
        <v>0</v>
      </c>
    </row>
    <row r="16" spans="1:3" ht="15.75" thickBot="1">
      <c r="A16" s="121">
        <v>12</v>
      </c>
      <c r="B16" s="24" t="s">
        <v>92</v>
      </c>
      <c r="C16" s="38">
        <f>C4+C9+C10+C11+C12+C13+C14+C15</f>
        <v>2011523</v>
      </c>
    </row>
    <row r="17" ht="15">
      <c r="A17" s="74"/>
    </row>
    <row r="18" spans="1:2" ht="15">
      <c r="A18" s="223" t="s">
        <v>190</v>
      </c>
      <c r="B18" s="232"/>
    </row>
    <row r="19" spans="1:3" ht="15">
      <c r="A19" s="221" t="s">
        <v>208</v>
      </c>
      <c r="B19" s="231"/>
      <c r="C19" s="231"/>
    </row>
    <row r="20" spans="1:3" ht="15">
      <c r="A20" s="221" t="s">
        <v>207</v>
      </c>
      <c r="B20" s="231"/>
      <c r="C20" s="231"/>
    </row>
    <row r="21" spans="1:3" ht="15">
      <c r="A21" s="221" t="s">
        <v>209</v>
      </c>
      <c r="B21" s="231"/>
      <c r="C21" s="231"/>
    </row>
    <row r="22" spans="1:3" ht="15">
      <c r="A22" s="221" t="s">
        <v>189</v>
      </c>
      <c r="B22" s="231"/>
      <c r="C22" s="231"/>
    </row>
    <row r="23" ht="15">
      <c r="A23" s="74"/>
    </row>
    <row r="24" spans="1:2" ht="15">
      <c r="A24" s="214" t="s">
        <v>186</v>
      </c>
      <c r="B24" s="214"/>
    </row>
    <row r="25" spans="1:2" ht="15">
      <c r="A25" s="214" t="s">
        <v>187</v>
      </c>
      <c r="B25" s="214"/>
    </row>
    <row r="26" spans="1:2" ht="15">
      <c r="A26" s="214" t="s">
        <v>188</v>
      </c>
      <c r="B26" s="214"/>
    </row>
  </sheetData>
  <sheetProtection/>
  <mergeCells count="10">
    <mergeCell ref="A26:B26"/>
    <mergeCell ref="A1:C1"/>
    <mergeCell ref="A2:C2"/>
    <mergeCell ref="A24:B24"/>
    <mergeCell ref="A25:B25"/>
    <mergeCell ref="A19:C19"/>
    <mergeCell ref="A22:C22"/>
    <mergeCell ref="A18:B18"/>
    <mergeCell ref="A20:C20"/>
    <mergeCell ref="A21:C21"/>
  </mergeCells>
  <printOptions horizontalCentered="1" verticalCentered="1"/>
  <pageMargins left="0.35433070866141736" right="0.15748031496062992" top="0.3937007874015748" bottom="1.17" header="0.15748031496062992" footer="0.275590551181102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C56"/>
  <sheetViews>
    <sheetView zoomScaleSheetLayoutView="100" zoomScalePageLayoutView="0" workbookViewId="0" topLeftCell="A1">
      <pane xSplit="2" ySplit="3" topLeftCell="C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2" sqref="C52"/>
    </sheetView>
  </sheetViews>
  <sheetFormatPr defaultColWidth="9.140625" defaultRowHeight="12.75"/>
  <cols>
    <col min="1" max="1" width="9.28125" style="101" customWidth="1"/>
    <col min="2" max="2" width="83.57421875" style="100" customWidth="1"/>
    <col min="3" max="3" width="16.57421875" style="77" customWidth="1"/>
    <col min="4" max="16384" width="9.140625" style="77" customWidth="1"/>
  </cols>
  <sheetData>
    <row r="1" spans="1:3" ht="31.5" customHeight="1">
      <c r="A1" s="233" t="s">
        <v>97</v>
      </c>
      <c r="B1" s="234"/>
      <c r="C1" s="235"/>
    </row>
    <row r="2" spans="1:3" ht="28.5" customHeight="1">
      <c r="A2" s="236" t="s">
        <v>181</v>
      </c>
      <c r="B2" s="237"/>
      <c r="C2" s="238"/>
    </row>
    <row r="3" spans="1:3" s="81" customFormat="1" ht="33.75" customHeight="1">
      <c r="A3" s="78" t="s">
        <v>10</v>
      </c>
      <c r="B3" s="79" t="s">
        <v>11</v>
      </c>
      <c r="C3" s="80">
        <v>2019</v>
      </c>
    </row>
    <row r="4" spans="1:3" ht="15">
      <c r="A4" s="82">
        <v>1</v>
      </c>
      <c r="B4" s="83" t="s">
        <v>157</v>
      </c>
      <c r="C4" s="84">
        <f>C5+C13+C14+C15</f>
        <v>104679</v>
      </c>
    </row>
    <row r="5" spans="1:3" ht="15">
      <c r="A5" s="82">
        <v>2</v>
      </c>
      <c r="B5" s="85" t="s">
        <v>66</v>
      </c>
      <c r="C5" s="86">
        <v>72250</v>
      </c>
    </row>
    <row r="6" spans="1:3" ht="15">
      <c r="A6" s="82"/>
      <c r="B6" s="85" t="s">
        <v>16</v>
      </c>
      <c r="C6" s="87"/>
    </row>
    <row r="7" spans="1:3" ht="17.25" customHeight="1">
      <c r="A7" s="82">
        <v>3</v>
      </c>
      <c r="B7" s="88" t="s">
        <v>25</v>
      </c>
      <c r="C7" s="89">
        <v>8860</v>
      </c>
    </row>
    <row r="8" spans="1:3" ht="15">
      <c r="A8" s="82">
        <v>4</v>
      </c>
      <c r="B8" s="88" t="s">
        <v>26</v>
      </c>
      <c r="C8" s="89">
        <v>5047</v>
      </c>
    </row>
    <row r="9" spans="1:3" ht="15">
      <c r="A9" s="82">
        <f aca="true" t="shared" si="0" ref="A9:A26">A8+1</f>
        <v>5</v>
      </c>
      <c r="B9" s="88" t="s">
        <v>27</v>
      </c>
      <c r="C9" s="89">
        <v>708</v>
      </c>
    </row>
    <row r="10" spans="1:3" ht="15">
      <c r="A10" s="82">
        <f t="shared" si="0"/>
        <v>6</v>
      </c>
      <c r="B10" s="88" t="s">
        <v>28</v>
      </c>
      <c r="C10" s="89">
        <v>28078</v>
      </c>
    </row>
    <row r="11" spans="1:3" ht="15" customHeight="1">
      <c r="A11" s="82">
        <f t="shared" si="0"/>
        <v>7</v>
      </c>
      <c r="B11" s="88" t="s">
        <v>29</v>
      </c>
      <c r="C11" s="89">
        <v>3897</v>
      </c>
    </row>
    <row r="12" spans="1:3" ht="15.75" customHeight="1">
      <c r="A12" s="82">
        <f t="shared" si="0"/>
        <v>8</v>
      </c>
      <c r="B12" s="88" t="s">
        <v>30</v>
      </c>
      <c r="C12" s="89">
        <v>0</v>
      </c>
    </row>
    <row r="13" spans="1:3" ht="15">
      <c r="A13" s="82">
        <f t="shared" si="0"/>
        <v>9</v>
      </c>
      <c r="B13" s="85" t="s">
        <v>67</v>
      </c>
      <c r="C13" s="89">
        <v>32429</v>
      </c>
    </row>
    <row r="14" spans="1:3" ht="15">
      <c r="A14" s="82">
        <f t="shared" si="0"/>
        <v>10</v>
      </c>
      <c r="B14" s="85" t="s">
        <v>13</v>
      </c>
      <c r="C14" s="89">
        <v>0</v>
      </c>
    </row>
    <row r="15" spans="1:3" ht="15">
      <c r="A15" s="82">
        <f t="shared" si="0"/>
        <v>11</v>
      </c>
      <c r="B15" s="85" t="s">
        <v>68</v>
      </c>
      <c r="C15" s="89">
        <v>0</v>
      </c>
    </row>
    <row r="16" spans="1:3" ht="15">
      <c r="A16" s="82">
        <v>12</v>
      </c>
      <c r="B16" s="83" t="s">
        <v>156</v>
      </c>
      <c r="C16" s="84">
        <f>C17+C18+C21+C22</f>
        <v>349673</v>
      </c>
    </row>
    <row r="17" spans="1:3" ht="15">
      <c r="A17" s="82">
        <v>13</v>
      </c>
      <c r="B17" s="85" t="s">
        <v>69</v>
      </c>
      <c r="C17" s="89">
        <v>18982</v>
      </c>
    </row>
    <row r="18" spans="1:3" ht="15">
      <c r="A18" s="82">
        <v>14</v>
      </c>
      <c r="B18" s="85" t="s">
        <v>74</v>
      </c>
      <c r="C18" s="89">
        <v>31881</v>
      </c>
    </row>
    <row r="19" spans="1:3" ht="15">
      <c r="A19" s="82">
        <f t="shared" si="0"/>
        <v>15</v>
      </c>
      <c r="B19" s="88" t="s">
        <v>31</v>
      </c>
      <c r="C19" s="89">
        <v>19491</v>
      </c>
    </row>
    <row r="20" spans="1:3" ht="15">
      <c r="A20" s="82">
        <f t="shared" si="0"/>
        <v>16</v>
      </c>
      <c r="B20" s="88" t="s">
        <v>32</v>
      </c>
      <c r="C20" s="89">
        <v>12389</v>
      </c>
    </row>
    <row r="21" spans="1:3" ht="15">
      <c r="A21" s="82">
        <f t="shared" si="0"/>
        <v>17</v>
      </c>
      <c r="B21" s="85" t="s">
        <v>14</v>
      </c>
      <c r="C21" s="86">
        <v>6160</v>
      </c>
    </row>
    <row r="22" spans="1:3" ht="15">
      <c r="A22" s="82">
        <f t="shared" si="0"/>
        <v>18</v>
      </c>
      <c r="B22" s="85" t="s">
        <v>70</v>
      </c>
      <c r="C22" s="86">
        <v>292650</v>
      </c>
    </row>
    <row r="23" spans="1:3" ht="15">
      <c r="A23" s="82"/>
      <c r="B23" s="85" t="s">
        <v>16</v>
      </c>
      <c r="C23" s="87"/>
    </row>
    <row r="24" spans="1:3" ht="15" customHeight="1">
      <c r="A24" s="82">
        <f>A22+1</f>
        <v>19</v>
      </c>
      <c r="B24" s="88" t="s">
        <v>33</v>
      </c>
      <c r="C24" s="89">
        <v>12044</v>
      </c>
    </row>
    <row r="25" spans="1:3" ht="15">
      <c r="A25" s="82">
        <f t="shared" si="0"/>
        <v>20</v>
      </c>
      <c r="B25" s="88" t="s">
        <v>34</v>
      </c>
      <c r="C25" s="89">
        <v>0</v>
      </c>
    </row>
    <row r="26" spans="1:3" ht="15">
      <c r="A26" s="82">
        <f t="shared" si="0"/>
        <v>21</v>
      </c>
      <c r="B26" s="88" t="s">
        <v>35</v>
      </c>
      <c r="C26" s="89"/>
    </row>
    <row r="27" spans="1:3" ht="15">
      <c r="A27" s="82">
        <v>22</v>
      </c>
      <c r="B27" s="90" t="s">
        <v>155</v>
      </c>
      <c r="C27" s="86"/>
    </row>
    <row r="28" spans="1:3" ht="15">
      <c r="A28" s="82"/>
      <c r="B28" s="85" t="s">
        <v>16</v>
      </c>
      <c r="C28" s="91"/>
    </row>
    <row r="29" spans="1:3" ht="15">
      <c r="A29" s="82">
        <v>23</v>
      </c>
      <c r="B29" s="92" t="s">
        <v>71</v>
      </c>
      <c r="C29" s="86">
        <v>577339</v>
      </c>
    </row>
    <row r="30" spans="1:3" ht="15">
      <c r="A30" s="82"/>
      <c r="B30" s="92" t="s">
        <v>41</v>
      </c>
      <c r="C30" s="93"/>
    </row>
    <row r="31" spans="1:3" ht="15">
      <c r="A31" s="82">
        <f>A29+1</f>
        <v>24</v>
      </c>
      <c r="B31" s="94" t="s">
        <v>42</v>
      </c>
      <c r="C31" s="89">
        <v>577339</v>
      </c>
    </row>
    <row r="32" spans="1:3" ht="15">
      <c r="A32" s="82">
        <f>A31+1</f>
        <v>25</v>
      </c>
      <c r="B32" s="94" t="s">
        <v>43</v>
      </c>
      <c r="C32" s="89">
        <v>0</v>
      </c>
    </row>
    <row r="33" spans="1:3" ht="15">
      <c r="A33" s="82">
        <f>A32+1</f>
        <v>26</v>
      </c>
      <c r="B33" s="92" t="s">
        <v>37</v>
      </c>
      <c r="C33" s="89">
        <v>191405</v>
      </c>
    </row>
    <row r="34" spans="1:3" ht="15">
      <c r="A34" s="82">
        <v>27</v>
      </c>
      <c r="B34" s="92" t="s">
        <v>38</v>
      </c>
      <c r="C34" s="89">
        <v>26827</v>
      </c>
    </row>
    <row r="35" spans="1:3" ht="15">
      <c r="A35" s="82">
        <v>28</v>
      </c>
      <c r="B35" s="92" t="s">
        <v>39</v>
      </c>
      <c r="C35" s="89">
        <v>0</v>
      </c>
    </row>
    <row r="36" spans="1:3" ht="15">
      <c r="A36" s="82">
        <f>A35+1</f>
        <v>29</v>
      </c>
      <c r="B36" s="83" t="s">
        <v>154</v>
      </c>
      <c r="C36" s="86">
        <v>20387</v>
      </c>
    </row>
    <row r="37" spans="1:3" ht="15">
      <c r="A37" s="82">
        <f>A36+1</f>
        <v>30</v>
      </c>
      <c r="B37" s="95" t="s">
        <v>98</v>
      </c>
      <c r="C37" s="86">
        <v>71665</v>
      </c>
    </row>
    <row r="38" spans="1:3" ht="15">
      <c r="A38" s="82"/>
      <c r="B38" s="88" t="s">
        <v>16</v>
      </c>
      <c r="C38" s="96"/>
    </row>
    <row r="39" spans="1:3" ht="15">
      <c r="A39" s="82">
        <v>31</v>
      </c>
      <c r="B39" s="85" t="s">
        <v>72</v>
      </c>
      <c r="C39" s="89">
        <v>675</v>
      </c>
    </row>
    <row r="40" spans="1:3" ht="15">
      <c r="A40" s="82">
        <v>32</v>
      </c>
      <c r="B40" s="85" t="s">
        <v>95</v>
      </c>
      <c r="C40" s="89">
        <v>61850</v>
      </c>
    </row>
    <row r="41" spans="1:3" ht="15">
      <c r="A41" s="82">
        <v>33</v>
      </c>
      <c r="B41" s="83" t="s">
        <v>145</v>
      </c>
      <c r="C41" s="86">
        <v>9284</v>
      </c>
    </row>
    <row r="42" spans="1:3" ht="15">
      <c r="A42" s="82"/>
      <c r="B42" s="88" t="s">
        <v>16</v>
      </c>
      <c r="C42" s="96"/>
    </row>
    <row r="43" spans="1:3" ht="15">
      <c r="A43" s="82">
        <v>34</v>
      </c>
      <c r="B43" s="85" t="s">
        <v>40</v>
      </c>
      <c r="C43" s="89">
        <v>9284</v>
      </c>
    </row>
    <row r="44" spans="1:3" ht="15">
      <c r="A44" s="82">
        <v>35</v>
      </c>
      <c r="B44" s="83" t="s">
        <v>62</v>
      </c>
      <c r="C44" s="86">
        <v>2189</v>
      </c>
    </row>
    <row r="45" spans="1:3" ht="15">
      <c r="A45" s="82">
        <f>A44+1</f>
        <v>36</v>
      </c>
      <c r="B45" s="83" t="s">
        <v>152</v>
      </c>
      <c r="C45" s="86">
        <v>0</v>
      </c>
    </row>
    <row r="46" spans="1:3" ht="15">
      <c r="A46" s="82">
        <v>37</v>
      </c>
      <c r="B46" s="83" t="s">
        <v>153</v>
      </c>
      <c r="C46" s="86">
        <v>123781</v>
      </c>
    </row>
    <row r="47" spans="1:3" ht="21" customHeight="1" thickBot="1">
      <c r="A47" s="126">
        <v>38</v>
      </c>
      <c r="B47" s="97" t="s">
        <v>93</v>
      </c>
      <c r="C47" s="98">
        <f>C4+C16+C27+C36+C37+C41+C44+C45+C46</f>
        <v>681658</v>
      </c>
    </row>
    <row r="48" ht="15">
      <c r="A48" s="163"/>
    </row>
    <row r="49" spans="1:2" ht="15" customHeight="1">
      <c r="A49" s="214" t="s">
        <v>186</v>
      </c>
      <c r="B49" s="214"/>
    </row>
    <row r="50" spans="1:2" ht="15" customHeight="1">
      <c r="A50" s="214" t="s">
        <v>187</v>
      </c>
      <c r="B50" s="214"/>
    </row>
    <row r="51" spans="1:2" ht="15">
      <c r="A51" s="214" t="s">
        <v>188</v>
      </c>
      <c r="B51" s="214"/>
    </row>
    <row r="52" ht="15">
      <c r="A52" s="99"/>
    </row>
    <row r="53" ht="15">
      <c r="A53" s="99"/>
    </row>
    <row r="54" ht="15">
      <c r="A54" s="99"/>
    </row>
    <row r="55" ht="15">
      <c r="A55" s="99"/>
    </row>
    <row r="56" ht="15">
      <c r="A56" s="99"/>
    </row>
  </sheetData>
  <sheetProtection/>
  <mergeCells count="5">
    <mergeCell ref="A1:C1"/>
    <mergeCell ref="A2:C2"/>
    <mergeCell ref="A49:B49"/>
    <mergeCell ref="A50:B50"/>
    <mergeCell ref="A51:B51"/>
  </mergeCells>
  <printOptions/>
  <pageMargins left="0.5" right="0.52" top="0.66" bottom="0.27" header="0.43" footer="0.27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I25"/>
  <sheetViews>
    <sheetView zoomScale="75" zoomScaleNormal="75" zoomScalePageLayoutView="0" workbookViewId="0" topLeftCell="A7">
      <selection activeCell="C17" sqref="C17"/>
    </sheetView>
  </sheetViews>
  <sheetFormatPr defaultColWidth="9.140625" defaultRowHeight="12.75"/>
  <cols>
    <col min="1" max="1" width="8.140625" style="8" customWidth="1"/>
    <col min="2" max="2" width="91.421875" style="33" bestFit="1" customWidth="1"/>
    <col min="3" max="3" width="17.57421875" style="8" customWidth="1"/>
    <col min="4" max="5" width="16.7109375" style="8" customWidth="1"/>
    <col min="6" max="6" width="19.57421875" style="8" customWidth="1"/>
    <col min="7" max="16384" width="9.140625" style="8" customWidth="1"/>
  </cols>
  <sheetData>
    <row r="1" spans="1:9" ht="49.5" customHeight="1" thickBot="1">
      <c r="A1" s="215" t="s">
        <v>174</v>
      </c>
      <c r="B1" s="216"/>
      <c r="C1" s="216"/>
      <c r="D1" s="216"/>
      <c r="E1" s="216"/>
      <c r="F1" s="217"/>
      <c r="G1" s="243"/>
      <c r="H1" s="244"/>
      <c r="I1" s="244"/>
    </row>
    <row r="2" spans="1:6" ht="51" customHeight="1">
      <c r="A2" s="253" t="s">
        <v>182</v>
      </c>
      <c r="B2" s="254"/>
      <c r="C2" s="255" t="s">
        <v>116</v>
      </c>
      <c r="D2" s="256"/>
      <c r="E2" s="256"/>
      <c r="F2" s="257"/>
    </row>
    <row r="3" spans="1:6" ht="27" customHeight="1">
      <c r="A3" s="251" t="s">
        <v>10</v>
      </c>
      <c r="B3" s="249" t="s">
        <v>185</v>
      </c>
      <c r="C3" s="245">
        <v>2018</v>
      </c>
      <c r="D3" s="246"/>
      <c r="E3" s="247">
        <v>2019</v>
      </c>
      <c r="F3" s="248"/>
    </row>
    <row r="4" spans="1:6" ht="73.5" customHeight="1">
      <c r="A4" s="252"/>
      <c r="B4" s="250"/>
      <c r="C4" s="52" t="s">
        <v>44</v>
      </c>
      <c r="D4" s="52" t="s">
        <v>45</v>
      </c>
      <c r="E4" s="52" t="s">
        <v>44</v>
      </c>
      <c r="F4" s="13" t="s">
        <v>46</v>
      </c>
    </row>
    <row r="5" spans="1:6" ht="33.75" customHeight="1">
      <c r="A5" s="53"/>
      <c r="B5" s="42"/>
      <c r="C5" s="54" t="s">
        <v>1</v>
      </c>
      <c r="D5" s="54" t="s">
        <v>2</v>
      </c>
      <c r="E5" s="43" t="s">
        <v>3</v>
      </c>
      <c r="F5" s="44" t="s">
        <v>5</v>
      </c>
    </row>
    <row r="6" spans="1:6" ht="38.25" customHeight="1">
      <c r="A6" s="15">
        <v>1</v>
      </c>
      <c r="B6" s="45" t="s">
        <v>47</v>
      </c>
      <c r="C6" s="75">
        <v>4830</v>
      </c>
      <c r="D6" s="56" t="s">
        <v>15</v>
      </c>
      <c r="E6" s="75">
        <v>2100</v>
      </c>
      <c r="F6" s="46" t="s">
        <v>15</v>
      </c>
    </row>
    <row r="7" spans="1:6" ht="38.25" customHeight="1">
      <c r="A7" s="15">
        <f>A6+1</f>
        <v>2</v>
      </c>
      <c r="B7" s="45" t="s">
        <v>49</v>
      </c>
      <c r="C7" s="56" t="s">
        <v>15</v>
      </c>
      <c r="D7" s="57">
        <v>32</v>
      </c>
      <c r="E7" s="56" t="s">
        <v>15</v>
      </c>
      <c r="F7" s="58">
        <v>20</v>
      </c>
    </row>
    <row r="8" spans="1:6" ht="38.25" customHeight="1">
      <c r="A8" s="15">
        <f>A7+1</f>
        <v>3</v>
      </c>
      <c r="B8" s="45" t="s">
        <v>105</v>
      </c>
      <c r="C8" s="56" t="s">
        <v>15</v>
      </c>
      <c r="D8" s="57">
        <v>5</v>
      </c>
      <c r="E8" s="56" t="s">
        <v>15</v>
      </c>
      <c r="F8" s="58">
        <v>4</v>
      </c>
    </row>
    <row r="9" spans="1:6" ht="42.75" customHeight="1">
      <c r="A9" s="15">
        <f>A8+1</f>
        <v>4</v>
      </c>
      <c r="B9" s="29" t="s">
        <v>104</v>
      </c>
      <c r="C9" s="55">
        <v>5915</v>
      </c>
      <c r="D9" s="56" t="s">
        <v>15</v>
      </c>
      <c r="E9" s="59">
        <f>+C11</f>
        <v>11085</v>
      </c>
      <c r="F9" s="46" t="s">
        <v>15</v>
      </c>
    </row>
    <row r="10" spans="1:6" ht="50.25" customHeight="1">
      <c r="A10" s="15">
        <f>A9+1</f>
        <v>5</v>
      </c>
      <c r="B10" s="29" t="s">
        <v>73</v>
      </c>
      <c r="C10" s="75">
        <v>10000</v>
      </c>
      <c r="D10" s="56" t="s">
        <v>15</v>
      </c>
      <c r="E10" s="76">
        <v>0</v>
      </c>
      <c r="F10" s="46" t="s">
        <v>15</v>
      </c>
    </row>
    <row r="11" spans="1:6" ht="35.25" customHeight="1">
      <c r="A11" s="15">
        <v>6</v>
      </c>
      <c r="B11" s="29" t="s">
        <v>57</v>
      </c>
      <c r="C11" s="60">
        <f>+C9+C10-C6</f>
        <v>11085</v>
      </c>
      <c r="D11" s="56" t="s">
        <v>15</v>
      </c>
      <c r="E11" s="61">
        <f>+E9+E10-E6</f>
        <v>8985</v>
      </c>
      <c r="F11" s="46" t="s">
        <v>15</v>
      </c>
    </row>
    <row r="12" spans="1:6" ht="36" customHeight="1" thickBot="1">
      <c r="A12" s="16">
        <v>7</v>
      </c>
      <c r="B12" s="39" t="s">
        <v>56</v>
      </c>
      <c r="C12" s="62">
        <f>IF(C6=0,0,C6/D7)</f>
        <v>150.9375</v>
      </c>
      <c r="D12" s="63" t="s">
        <v>15</v>
      </c>
      <c r="E12" s="62">
        <f>IF(E6=0,0,E6/F7)</f>
        <v>105</v>
      </c>
      <c r="F12" s="47" t="s">
        <v>15</v>
      </c>
    </row>
    <row r="13" ht="15">
      <c r="B13" s="10"/>
    </row>
    <row r="14" spans="1:2" ht="15">
      <c r="A14" s="64" t="s">
        <v>48</v>
      </c>
      <c r="B14" s="65"/>
    </row>
    <row r="15" spans="1:2" ht="15">
      <c r="A15" s="64" t="s">
        <v>58</v>
      </c>
      <c r="B15" s="8"/>
    </row>
    <row r="17" spans="1:2" ht="15">
      <c r="A17" s="239" t="s">
        <v>192</v>
      </c>
      <c r="B17" s="240"/>
    </row>
    <row r="18" spans="1:6" ht="15">
      <c r="A18" s="241" t="s">
        <v>193</v>
      </c>
      <c r="B18" s="242"/>
      <c r="C18" s="242"/>
      <c r="D18" s="242"/>
      <c r="E18" s="242"/>
      <c r="F18" s="242"/>
    </row>
    <row r="19" spans="1:6" ht="15">
      <c r="A19" s="241" t="s">
        <v>194</v>
      </c>
      <c r="B19" s="242"/>
      <c r="C19" s="242"/>
      <c r="D19" s="242"/>
      <c r="E19" s="242"/>
      <c r="F19" s="242"/>
    </row>
    <row r="20" spans="1:6" ht="15">
      <c r="A20" s="241" t="s">
        <v>210</v>
      </c>
      <c r="B20" s="242"/>
      <c r="C20" s="242"/>
      <c r="D20" s="242"/>
      <c r="E20" s="242"/>
      <c r="F20" s="242"/>
    </row>
    <row r="21" spans="1:6" ht="15">
      <c r="A21" s="241" t="s">
        <v>195</v>
      </c>
      <c r="B21" s="242"/>
      <c r="C21" s="242"/>
      <c r="D21" s="242"/>
      <c r="E21" s="242"/>
      <c r="F21" s="242"/>
    </row>
    <row r="23" spans="1:2" ht="15" customHeight="1">
      <c r="A23" s="214" t="s">
        <v>186</v>
      </c>
      <c r="B23" s="214"/>
    </row>
    <row r="24" spans="1:2" ht="15" customHeight="1">
      <c r="A24" s="214" t="s">
        <v>187</v>
      </c>
      <c r="B24" s="214"/>
    </row>
    <row r="25" spans="1:2" ht="15" customHeight="1">
      <c r="A25" s="214" t="s">
        <v>188</v>
      </c>
      <c r="B25" s="214"/>
    </row>
  </sheetData>
  <sheetProtection/>
  <mergeCells count="16">
    <mergeCell ref="G1:I1"/>
    <mergeCell ref="A1:F1"/>
    <mergeCell ref="C3:D3"/>
    <mergeCell ref="E3:F3"/>
    <mergeCell ref="B3:B4"/>
    <mergeCell ref="A3:A4"/>
    <mergeCell ref="A2:B2"/>
    <mergeCell ref="C2:F2"/>
    <mergeCell ref="A23:B23"/>
    <mergeCell ref="A24:B24"/>
    <mergeCell ref="A25:B25"/>
    <mergeCell ref="A17:B17"/>
    <mergeCell ref="A18:F18"/>
    <mergeCell ref="A19:F19"/>
    <mergeCell ref="A21:F21"/>
    <mergeCell ref="A20:F20"/>
  </mergeCells>
  <printOptions horizontalCentered="1"/>
  <pageMargins left="0.32" right="0.3" top="0.984251968503937" bottom="0.984251968503937" header="0.5118110236220472" footer="0.5118110236220472"/>
  <pageSetup fitToHeight="1" fitToWidth="1"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F33"/>
  <sheetViews>
    <sheetView zoomScale="75" zoomScaleNormal="75" zoomScalePageLayoutView="0" workbookViewId="0" topLeftCell="A16">
      <selection activeCell="A29" sqref="A29:B29"/>
    </sheetView>
  </sheetViews>
  <sheetFormatPr defaultColWidth="9.140625" defaultRowHeight="12.75"/>
  <cols>
    <col min="1" max="1" width="9.140625" style="8" customWidth="1"/>
    <col min="2" max="2" width="75.421875" style="33" customWidth="1"/>
    <col min="3" max="5" width="17.28125" style="8" customWidth="1"/>
    <col min="6" max="6" width="25.140625" style="8" customWidth="1"/>
    <col min="7" max="7" width="66.421875" style="8" customWidth="1"/>
    <col min="8" max="16384" width="9.140625" style="8" customWidth="1"/>
  </cols>
  <sheetData>
    <row r="1" spans="1:6" ht="34.5" customHeight="1" thickBot="1">
      <c r="A1" s="215" t="s">
        <v>175</v>
      </c>
      <c r="B1" s="216"/>
      <c r="C1" s="216"/>
      <c r="D1" s="216"/>
      <c r="E1" s="216"/>
      <c r="F1" s="217"/>
    </row>
    <row r="2" spans="1:6" ht="34.5" customHeight="1">
      <c r="A2" s="266" t="s">
        <v>183</v>
      </c>
      <c r="B2" s="267"/>
      <c r="C2" s="268" t="s">
        <v>135</v>
      </c>
      <c r="D2" s="268"/>
      <c r="E2" s="268"/>
      <c r="F2" s="269"/>
    </row>
    <row r="3" spans="1:6" ht="22.5" customHeight="1">
      <c r="A3" s="258" t="s">
        <v>10</v>
      </c>
      <c r="B3" s="259" t="s">
        <v>11</v>
      </c>
      <c r="C3" s="260">
        <v>2018</v>
      </c>
      <c r="D3" s="260"/>
      <c r="E3" s="260">
        <v>2019</v>
      </c>
      <c r="F3" s="261"/>
    </row>
    <row r="4" spans="1:6" ht="75" customHeight="1">
      <c r="A4" s="258"/>
      <c r="B4" s="259"/>
      <c r="C4" s="5" t="s">
        <v>50</v>
      </c>
      <c r="D4" s="5" t="s">
        <v>51</v>
      </c>
      <c r="E4" s="5" t="s">
        <v>50</v>
      </c>
      <c r="F4" s="13" t="s">
        <v>52</v>
      </c>
    </row>
    <row r="5" spans="1:6" ht="15">
      <c r="A5" s="15"/>
      <c r="B5" s="164"/>
      <c r="C5" s="165" t="s">
        <v>1</v>
      </c>
      <c r="D5" s="165" t="s">
        <v>2</v>
      </c>
      <c r="E5" s="165" t="s">
        <v>3</v>
      </c>
      <c r="F5" s="166" t="s">
        <v>5</v>
      </c>
    </row>
    <row r="6" spans="1:6" ht="30">
      <c r="A6" s="15">
        <v>1</v>
      </c>
      <c r="B6" s="106" t="s">
        <v>136</v>
      </c>
      <c r="C6" s="167">
        <f>C7+C10+C16+C19+C13</f>
        <v>0</v>
      </c>
      <c r="D6" s="167">
        <f>D7+D10+D16+D19+D13</f>
        <v>0</v>
      </c>
      <c r="E6" s="167">
        <f>E7+E10+E16+E19+E13</f>
        <v>0</v>
      </c>
      <c r="F6" s="168">
        <f>F7+F10+F16+F19+F13</f>
        <v>0</v>
      </c>
    </row>
    <row r="7" spans="1:6" ht="15">
      <c r="A7" s="15">
        <v>2</v>
      </c>
      <c r="B7" s="106" t="s">
        <v>137</v>
      </c>
      <c r="C7" s="167">
        <f>SUM(C8:C9)</f>
        <v>0</v>
      </c>
      <c r="D7" s="167">
        <f>SUM(D8:D9)</f>
        <v>0</v>
      </c>
      <c r="E7" s="167">
        <f>SUM(E8:E9)</f>
        <v>0</v>
      </c>
      <c r="F7" s="168">
        <f>SUM(F8:F9)</f>
        <v>0</v>
      </c>
    </row>
    <row r="8" spans="1:6" ht="15">
      <c r="A8" s="15">
        <v>3</v>
      </c>
      <c r="B8" s="120" t="s">
        <v>0</v>
      </c>
      <c r="C8" s="169"/>
      <c r="D8" s="169"/>
      <c r="E8" s="169"/>
      <c r="F8" s="170"/>
    </row>
    <row r="9" spans="1:6" ht="18">
      <c r="A9" s="15">
        <v>4</v>
      </c>
      <c r="B9" s="120" t="s">
        <v>54</v>
      </c>
      <c r="C9" s="169"/>
      <c r="D9" s="169"/>
      <c r="E9" s="169"/>
      <c r="F9" s="170"/>
    </row>
    <row r="10" spans="1:6" ht="21" customHeight="1">
      <c r="A10" s="15">
        <v>5</v>
      </c>
      <c r="B10" s="106" t="s">
        <v>138</v>
      </c>
      <c r="C10" s="167">
        <f>SUM(C11:C12)</f>
        <v>0</v>
      </c>
      <c r="D10" s="167">
        <f>SUM(D11:D12)</f>
        <v>0</v>
      </c>
      <c r="E10" s="167">
        <f>SUM(E11:E12)</f>
        <v>0</v>
      </c>
      <c r="F10" s="168">
        <f>SUM(F11:F12)</f>
        <v>0</v>
      </c>
    </row>
    <row r="11" spans="1:6" ht="15">
      <c r="A11" s="15">
        <v>6</v>
      </c>
      <c r="B11" s="120" t="s">
        <v>0</v>
      </c>
      <c r="C11" s="169"/>
      <c r="D11" s="169"/>
      <c r="E11" s="169"/>
      <c r="F11" s="170"/>
    </row>
    <row r="12" spans="1:6" ht="18">
      <c r="A12" s="15">
        <v>7</v>
      </c>
      <c r="B12" s="120" t="s">
        <v>54</v>
      </c>
      <c r="C12" s="169"/>
      <c r="D12" s="169"/>
      <c r="E12" s="169"/>
      <c r="F12" s="170"/>
    </row>
    <row r="13" spans="1:6" ht="15">
      <c r="A13" s="15">
        <v>8</v>
      </c>
      <c r="B13" s="18" t="s">
        <v>139</v>
      </c>
      <c r="C13" s="167">
        <f>C14+C15</f>
        <v>0</v>
      </c>
      <c r="D13" s="167">
        <f>D14+D15</f>
        <v>0</v>
      </c>
      <c r="E13" s="167">
        <f>E14+E15</f>
        <v>0</v>
      </c>
      <c r="F13" s="168">
        <f>F14+F15</f>
        <v>0</v>
      </c>
    </row>
    <row r="14" spans="1:6" ht="15">
      <c r="A14" s="15">
        <v>9</v>
      </c>
      <c r="B14" s="120" t="s">
        <v>0</v>
      </c>
      <c r="C14" s="169"/>
      <c r="D14" s="169"/>
      <c r="E14" s="169"/>
      <c r="F14" s="170"/>
    </row>
    <row r="15" spans="1:6" ht="18">
      <c r="A15" s="15">
        <v>10</v>
      </c>
      <c r="B15" s="120" t="s">
        <v>164</v>
      </c>
      <c r="C15" s="169"/>
      <c r="D15" s="169"/>
      <c r="E15" s="169"/>
      <c r="F15" s="170"/>
    </row>
    <row r="16" spans="1:6" ht="15">
      <c r="A16" s="15">
        <v>11</v>
      </c>
      <c r="B16" s="106" t="s">
        <v>146</v>
      </c>
      <c r="C16" s="167">
        <f>SUM(C17:C18)</f>
        <v>0</v>
      </c>
      <c r="D16" s="167">
        <f>SUM(D17:D18)</f>
        <v>0</v>
      </c>
      <c r="E16" s="167">
        <f>SUM(E17:E18)</f>
        <v>0</v>
      </c>
      <c r="F16" s="168">
        <f>SUM(F17:F18)</f>
        <v>0</v>
      </c>
    </row>
    <row r="17" spans="1:6" ht="15">
      <c r="A17" s="15">
        <v>12</v>
      </c>
      <c r="B17" s="120" t="s">
        <v>0</v>
      </c>
      <c r="C17" s="169"/>
      <c r="D17" s="169"/>
      <c r="E17" s="169"/>
      <c r="F17" s="170"/>
    </row>
    <row r="18" spans="1:6" ht="18">
      <c r="A18" s="15">
        <v>13</v>
      </c>
      <c r="B18" s="120" t="s">
        <v>54</v>
      </c>
      <c r="C18" s="169"/>
      <c r="D18" s="169"/>
      <c r="E18" s="169"/>
      <c r="F18" s="170"/>
    </row>
    <row r="19" spans="1:6" ht="15">
      <c r="A19" s="15">
        <v>14</v>
      </c>
      <c r="B19" s="106" t="s">
        <v>140</v>
      </c>
      <c r="C19" s="167">
        <f>SUM(C20:C21)</f>
        <v>0</v>
      </c>
      <c r="D19" s="167">
        <f>SUM(D20:D21)</f>
        <v>0</v>
      </c>
      <c r="E19" s="167">
        <f>SUM(E20:E21)</f>
        <v>0</v>
      </c>
      <c r="F19" s="168">
        <f>SUM(F20:F21)</f>
        <v>0</v>
      </c>
    </row>
    <row r="20" spans="1:6" ht="15">
      <c r="A20" s="15">
        <v>15</v>
      </c>
      <c r="B20" s="120" t="s">
        <v>0</v>
      </c>
      <c r="C20" s="169"/>
      <c r="D20" s="169"/>
      <c r="E20" s="169"/>
      <c r="F20" s="170"/>
    </row>
    <row r="21" spans="1:6" ht="18">
      <c r="A21" s="15">
        <v>16</v>
      </c>
      <c r="B21" s="160" t="s">
        <v>54</v>
      </c>
      <c r="C21" s="171"/>
      <c r="D21" s="171"/>
      <c r="E21" s="171"/>
      <c r="F21" s="172"/>
    </row>
    <row r="22" spans="1:6" ht="18" thickBot="1">
      <c r="A22" s="16">
        <v>17</v>
      </c>
      <c r="B22" s="173" t="s">
        <v>141</v>
      </c>
      <c r="C22" s="174" t="s">
        <v>15</v>
      </c>
      <c r="D22" s="175"/>
      <c r="E22" s="174" t="s">
        <v>15</v>
      </c>
      <c r="F22" s="176"/>
    </row>
    <row r="23" spans="1:6" s="181" customFormat="1" ht="15">
      <c r="A23" s="177"/>
      <c r="B23" s="178"/>
      <c r="C23" s="179"/>
      <c r="D23" s="180"/>
      <c r="E23" s="179"/>
      <c r="F23" s="180"/>
    </row>
    <row r="24" spans="1:6" ht="15">
      <c r="A24" s="263" t="s">
        <v>53</v>
      </c>
      <c r="B24" s="264"/>
      <c r="C24" s="264"/>
      <c r="D24" s="264"/>
      <c r="E24" s="264"/>
      <c r="F24" s="265"/>
    </row>
    <row r="25" spans="1:6" ht="15">
      <c r="A25" s="270" t="s">
        <v>55</v>
      </c>
      <c r="B25" s="271"/>
      <c r="C25" s="271"/>
      <c r="D25" s="271"/>
      <c r="E25" s="271"/>
      <c r="F25" s="272"/>
    </row>
    <row r="26" spans="1:6" ht="15">
      <c r="A26" s="273" t="s">
        <v>142</v>
      </c>
      <c r="B26" s="273"/>
      <c r="C26" s="273"/>
      <c r="D26" s="273"/>
      <c r="E26" s="273"/>
      <c r="F26" s="273"/>
    </row>
    <row r="27" spans="1:6" ht="15">
      <c r="A27" s="207"/>
      <c r="B27" s="207"/>
      <c r="C27" s="207"/>
      <c r="D27" s="207"/>
      <c r="E27" s="207"/>
      <c r="F27" s="207"/>
    </row>
    <row r="28" spans="1:6" ht="15">
      <c r="A28" s="262" t="s">
        <v>196</v>
      </c>
      <c r="B28" s="224"/>
      <c r="C28" s="207"/>
      <c r="D28" s="207"/>
      <c r="E28" s="207"/>
      <c r="F28" s="207"/>
    </row>
    <row r="29" spans="1:6" ht="15">
      <c r="A29" s="274" t="s">
        <v>197</v>
      </c>
      <c r="B29" s="275"/>
      <c r="C29" s="207"/>
      <c r="D29" s="207"/>
      <c r="E29" s="207"/>
      <c r="F29" s="207"/>
    </row>
    <row r="31" spans="1:2" ht="15" customHeight="1">
      <c r="A31" s="214" t="s">
        <v>186</v>
      </c>
      <c r="B31" s="214"/>
    </row>
    <row r="32" spans="1:2" ht="15" customHeight="1">
      <c r="A32" s="214" t="s">
        <v>187</v>
      </c>
      <c r="B32" s="214"/>
    </row>
    <row r="33" spans="1:2" ht="15">
      <c r="A33" s="214" t="s">
        <v>188</v>
      </c>
      <c r="B33" s="214"/>
    </row>
  </sheetData>
  <sheetProtection/>
  <mergeCells count="15">
    <mergeCell ref="A31:B31"/>
    <mergeCell ref="A32:B32"/>
    <mergeCell ref="A33:B33"/>
    <mergeCell ref="A25:F25"/>
    <mergeCell ref="A26:F26"/>
    <mergeCell ref="A29:B29"/>
    <mergeCell ref="A1:F1"/>
    <mergeCell ref="A3:A4"/>
    <mergeCell ref="B3:B4"/>
    <mergeCell ref="C3:D3"/>
    <mergeCell ref="E3:F3"/>
    <mergeCell ref="A28:B28"/>
    <mergeCell ref="A24:F24"/>
    <mergeCell ref="A2:B2"/>
    <mergeCell ref="C2:F2"/>
  </mergeCells>
  <printOptions/>
  <pageMargins left="0.75" right="0.75" top="1" bottom="1" header="0.4921259845" footer="0.4921259845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G24"/>
  <sheetViews>
    <sheetView zoomScalePageLayoutView="0" workbookViewId="0" topLeftCell="A1">
      <pane xSplit="2" ySplit="5" topLeftCell="C1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9" sqref="A19:B19"/>
    </sheetView>
  </sheetViews>
  <sheetFormatPr defaultColWidth="9.140625" defaultRowHeight="12.75"/>
  <cols>
    <col min="1" max="1" width="9.140625" style="130" customWidth="1"/>
    <col min="2" max="2" width="67.28125" style="132" customWidth="1"/>
    <col min="3" max="4" width="21.57421875" style="131" customWidth="1"/>
    <col min="5" max="5" width="24.8515625" style="131" customWidth="1"/>
    <col min="6" max="6" width="26.421875" style="130" customWidth="1"/>
    <col min="7" max="7" width="16.140625" style="130" customWidth="1"/>
    <col min="8" max="16384" width="9.140625" style="130" customWidth="1"/>
  </cols>
  <sheetData>
    <row r="1" spans="1:6" ht="40.5" customHeight="1" thickBot="1">
      <c r="A1" s="278" t="s">
        <v>176</v>
      </c>
      <c r="B1" s="279"/>
      <c r="C1" s="279"/>
      <c r="D1" s="280"/>
      <c r="E1" s="280"/>
      <c r="F1" s="281"/>
    </row>
    <row r="2" spans="1:6" ht="34.5" customHeight="1" thickBot="1">
      <c r="A2" s="282" t="s">
        <v>184</v>
      </c>
      <c r="B2" s="283"/>
      <c r="C2" s="284"/>
      <c r="D2" s="285"/>
      <c r="E2" s="285"/>
      <c r="F2" s="286"/>
    </row>
    <row r="3" spans="1:6" ht="33" customHeight="1">
      <c r="A3" s="145" t="s">
        <v>10</v>
      </c>
      <c r="B3" s="144" t="s">
        <v>11</v>
      </c>
      <c r="C3" s="288">
        <v>2018</v>
      </c>
      <c r="D3" s="289"/>
      <c r="E3" s="288">
        <v>2019</v>
      </c>
      <c r="F3" s="289"/>
    </row>
    <row r="4" spans="1:6" ht="75" customHeight="1">
      <c r="A4" s="145"/>
      <c r="B4" s="144"/>
      <c r="C4" s="182" t="s">
        <v>161</v>
      </c>
      <c r="D4" s="182" t="s">
        <v>162</v>
      </c>
      <c r="E4" s="182" t="s">
        <v>161</v>
      </c>
      <c r="F4" s="183" t="s">
        <v>162</v>
      </c>
    </row>
    <row r="5" spans="1:6" ht="22.5" customHeight="1" thickBot="1">
      <c r="A5" s="143"/>
      <c r="B5" s="142"/>
      <c r="C5" s="184" t="s">
        <v>1</v>
      </c>
      <c r="D5" s="184" t="s">
        <v>2</v>
      </c>
      <c r="E5" s="185" t="s">
        <v>3</v>
      </c>
      <c r="F5" s="186" t="s">
        <v>5</v>
      </c>
    </row>
    <row r="6" spans="1:6" s="133" customFormat="1" ht="30">
      <c r="A6" s="141">
        <v>1</v>
      </c>
      <c r="B6" s="140" t="s">
        <v>112</v>
      </c>
      <c r="C6" s="187"/>
      <c r="D6" s="187"/>
      <c r="E6" s="188">
        <f>C9</f>
        <v>0</v>
      </c>
      <c r="F6" s="189">
        <f>D9</f>
        <v>0</v>
      </c>
    </row>
    <row r="7" spans="1:6" ht="36" customHeight="1">
      <c r="A7" s="139">
        <v>2</v>
      </c>
      <c r="B7" s="138" t="s">
        <v>163</v>
      </c>
      <c r="C7" s="187"/>
      <c r="D7" s="187">
        <v>10350</v>
      </c>
      <c r="E7" s="187"/>
      <c r="F7" s="190">
        <v>11550</v>
      </c>
    </row>
    <row r="8" spans="1:6" ht="24.75" customHeight="1">
      <c r="A8" s="139">
        <v>3</v>
      </c>
      <c r="B8" s="138" t="s">
        <v>115</v>
      </c>
      <c r="C8" s="187"/>
      <c r="D8" s="187">
        <v>10350</v>
      </c>
      <c r="E8" s="187"/>
      <c r="F8" s="190">
        <v>11550</v>
      </c>
    </row>
    <row r="9" spans="1:6" ht="39.75" customHeight="1">
      <c r="A9" s="139">
        <v>4</v>
      </c>
      <c r="B9" s="138" t="s">
        <v>114</v>
      </c>
      <c r="C9" s="188">
        <f>C6+C7-C8</f>
        <v>0</v>
      </c>
      <c r="D9" s="188">
        <f>D6+D7-D8</f>
        <v>0</v>
      </c>
      <c r="E9" s="188">
        <f>E6+E7-E8</f>
        <v>0</v>
      </c>
      <c r="F9" s="189">
        <f>F6+F7-F8</f>
        <v>0</v>
      </c>
    </row>
    <row r="10" spans="1:6" ht="29.25" customHeight="1" thickBot="1">
      <c r="A10" s="137">
        <v>5</v>
      </c>
      <c r="B10" s="136" t="s">
        <v>100</v>
      </c>
      <c r="C10" s="191"/>
      <c r="D10" s="191">
        <v>35</v>
      </c>
      <c r="E10" s="191"/>
      <c r="F10" s="192">
        <v>47</v>
      </c>
    </row>
    <row r="11" spans="1:7" ht="21" customHeight="1">
      <c r="A11" s="135"/>
      <c r="B11" s="134"/>
      <c r="C11" s="130"/>
      <c r="D11" s="130"/>
      <c r="E11" s="130"/>
      <c r="G11" s="133"/>
    </row>
    <row r="12" spans="1:6" ht="15">
      <c r="A12" s="287" t="s">
        <v>113</v>
      </c>
      <c r="B12" s="287"/>
      <c r="C12" s="287"/>
      <c r="D12" s="287"/>
      <c r="E12" s="287"/>
      <c r="F12" s="287"/>
    </row>
    <row r="13" spans="1:6" ht="15">
      <c r="A13" s="290" t="s">
        <v>133</v>
      </c>
      <c r="B13" s="291"/>
      <c r="C13" s="291"/>
      <c r="D13" s="291"/>
      <c r="E13" s="291"/>
      <c r="F13" s="292"/>
    </row>
    <row r="14" spans="1:6" ht="15">
      <c r="A14" s="290" t="s">
        <v>134</v>
      </c>
      <c r="B14" s="291"/>
      <c r="C14" s="291"/>
      <c r="D14" s="291"/>
      <c r="E14" s="291"/>
      <c r="F14" s="292"/>
    </row>
    <row r="15" spans="1:6" ht="15">
      <c r="A15" s="208"/>
      <c r="B15" s="208"/>
      <c r="C15" s="208"/>
      <c r="D15" s="208"/>
      <c r="E15" s="208"/>
      <c r="F15" s="208"/>
    </row>
    <row r="16" spans="1:6" ht="15">
      <c r="A16" s="276" t="s">
        <v>198</v>
      </c>
      <c r="B16" s="224"/>
      <c r="C16" s="208"/>
      <c r="D16" s="208"/>
      <c r="E16" s="208"/>
      <c r="F16" s="208"/>
    </row>
    <row r="17" spans="1:6" ht="15">
      <c r="A17" s="277" t="s">
        <v>200</v>
      </c>
      <c r="B17" s="275"/>
      <c r="C17" s="275"/>
      <c r="D17" s="275"/>
      <c r="E17" s="275"/>
      <c r="F17" s="222"/>
    </row>
    <row r="18" spans="1:6" ht="15">
      <c r="A18" s="277" t="s">
        <v>201</v>
      </c>
      <c r="B18" s="275"/>
      <c r="C18" s="208"/>
      <c r="D18" s="208"/>
      <c r="E18" s="208"/>
      <c r="F18" s="208"/>
    </row>
    <row r="19" spans="1:6" ht="15">
      <c r="A19" s="277" t="s">
        <v>199</v>
      </c>
      <c r="B19" s="222"/>
      <c r="C19" s="208"/>
      <c r="D19" s="208"/>
      <c r="E19" s="208"/>
      <c r="F19" s="208"/>
    </row>
    <row r="21" spans="1:4" s="1" customFormat="1" ht="18" customHeight="1">
      <c r="A21" s="214" t="s">
        <v>186</v>
      </c>
      <c r="B21" s="214"/>
      <c r="C21" s="67"/>
      <c r="D21" s="67"/>
    </row>
    <row r="22" spans="1:4" s="1" customFormat="1" ht="18" customHeight="1">
      <c r="A22" s="214" t="s">
        <v>187</v>
      </c>
      <c r="B22" s="214"/>
      <c r="C22" s="67"/>
      <c r="D22" s="67"/>
    </row>
    <row r="23" spans="1:4" s="1" customFormat="1" ht="18">
      <c r="A23" s="214" t="s">
        <v>188</v>
      </c>
      <c r="B23" s="214"/>
      <c r="C23" s="67"/>
      <c r="D23" s="67"/>
    </row>
    <row r="24" spans="2:4" s="1" customFormat="1" ht="18">
      <c r="B24" s="3"/>
      <c r="C24" s="67"/>
      <c r="D24" s="67"/>
    </row>
  </sheetData>
  <sheetProtection/>
  <mergeCells count="14">
    <mergeCell ref="A22:B22"/>
    <mergeCell ref="A13:F13"/>
    <mergeCell ref="A14:F14"/>
    <mergeCell ref="C3:D3"/>
    <mergeCell ref="A16:B16"/>
    <mergeCell ref="A18:B18"/>
    <mergeCell ref="A19:B19"/>
    <mergeCell ref="A17:F17"/>
    <mergeCell ref="A23:B23"/>
    <mergeCell ref="A1:F1"/>
    <mergeCell ref="A2:F2"/>
    <mergeCell ref="A12:F12"/>
    <mergeCell ref="E3:F3"/>
    <mergeCell ref="A21:B21"/>
  </mergeCells>
  <printOptions horizontalCentered="1"/>
  <pageMargins left="0.7480314960629921" right="0.7480314960629921" top="0.64" bottom="0.984251968503937" header="0.5118110236220472" footer="0.5118110236220472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Tabuľky k výročnej správe o hospodárení VVš 2004</dc:title>
  <dc:subject/>
  <dc:creator>Viest</dc:creator>
  <cp:keywords/>
  <dc:description/>
  <cp:lastModifiedBy>Zdenka Bohusova</cp:lastModifiedBy>
  <cp:lastPrinted>2019-04-11T10:05:25Z</cp:lastPrinted>
  <dcterms:created xsi:type="dcterms:W3CDTF">2002-06-05T18:53:25Z</dcterms:created>
  <dcterms:modified xsi:type="dcterms:W3CDTF">2020-05-07T09:59:07Z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Výročné správy SVŠ 2019.xls</vt:lpwstr>
  </property>
</Properties>
</file>